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6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189" i="1" l="1"/>
  <c r="K189" i="1"/>
  <c r="E185" i="1"/>
  <c r="F185" i="1"/>
  <c r="G185" i="1"/>
  <c r="H185" i="1"/>
  <c r="I185" i="1"/>
  <c r="J185" i="1"/>
  <c r="K185" i="1"/>
  <c r="E186" i="1"/>
  <c r="F186" i="1"/>
  <c r="G186" i="1"/>
  <c r="H186" i="1"/>
  <c r="I186" i="1"/>
  <c r="J186" i="1"/>
  <c r="K186" i="1"/>
  <c r="E180" i="1"/>
  <c r="F180" i="1"/>
  <c r="G180" i="1"/>
  <c r="H180" i="1"/>
  <c r="I180" i="1"/>
  <c r="J180" i="1"/>
  <c r="K180" i="1"/>
  <c r="E178" i="1"/>
  <c r="F178" i="1"/>
  <c r="G178" i="1"/>
  <c r="H178" i="1"/>
  <c r="I178" i="1"/>
  <c r="J178" i="1"/>
  <c r="K178" i="1"/>
  <c r="E170" i="1"/>
  <c r="F170" i="1"/>
  <c r="G170" i="1"/>
  <c r="H170" i="1"/>
  <c r="I170" i="1"/>
  <c r="J170" i="1"/>
  <c r="K170" i="1"/>
  <c r="E166" i="1"/>
  <c r="F166" i="1"/>
  <c r="G166" i="1"/>
  <c r="H166" i="1"/>
  <c r="I166" i="1"/>
  <c r="J166" i="1"/>
  <c r="K166" i="1"/>
  <c r="E167" i="1"/>
  <c r="F167" i="1"/>
  <c r="G167" i="1"/>
  <c r="H167" i="1"/>
  <c r="I167" i="1"/>
  <c r="J167" i="1"/>
  <c r="K167" i="1"/>
  <c r="E162" i="1"/>
  <c r="F162" i="1"/>
  <c r="G162" i="1"/>
  <c r="H162" i="1"/>
  <c r="I162" i="1"/>
  <c r="J162" i="1"/>
  <c r="K162" i="1"/>
  <c r="E159" i="1"/>
  <c r="F159" i="1"/>
  <c r="G159" i="1"/>
  <c r="H159" i="1"/>
  <c r="I159" i="1"/>
  <c r="K159" i="1"/>
  <c r="E151" i="1"/>
  <c r="K151" i="1"/>
  <c r="E147" i="1"/>
  <c r="F147" i="1"/>
  <c r="G147" i="1"/>
  <c r="H147" i="1"/>
  <c r="I147" i="1"/>
  <c r="J147" i="1"/>
  <c r="K147" i="1"/>
  <c r="E148" i="1"/>
  <c r="F148" i="1"/>
  <c r="G148" i="1"/>
  <c r="H148" i="1"/>
  <c r="I148" i="1"/>
  <c r="J148" i="1"/>
  <c r="K148" i="1"/>
  <c r="E144" i="1"/>
  <c r="F144" i="1"/>
  <c r="G144" i="1"/>
  <c r="H144" i="1"/>
  <c r="I144" i="1"/>
  <c r="J144" i="1"/>
  <c r="K144" i="1"/>
  <c r="E142" i="1"/>
  <c r="F142" i="1"/>
  <c r="G142" i="1"/>
  <c r="H142" i="1"/>
  <c r="I142" i="1"/>
  <c r="J142" i="1"/>
  <c r="K142" i="1"/>
  <c r="E141" i="1"/>
  <c r="F141" i="1"/>
  <c r="G141" i="1"/>
  <c r="H141" i="1"/>
  <c r="I141" i="1"/>
  <c r="J141" i="1"/>
  <c r="K141" i="1"/>
  <c r="E128" i="1"/>
  <c r="F128" i="1"/>
  <c r="G128" i="1"/>
  <c r="H128" i="1"/>
  <c r="I128" i="1"/>
  <c r="J128" i="1"/>
  <c r="K128" i="1"/>
  <c r="E129" i="1"/>
  <c r="F129" i="1"/>
  <c r="G129" i="1"/>
  <c r="H129" i="1"/>
  <c r="I129" i="1"/>
  <c r="J129" i="1"/>
  <c r="K129" i="1"/>
  <c r="E130" i="1"/>
  <c r="F130" i="1"/>
  <c r="G130" i="1"/>
  <c r="H130" i="1"/>
  <c r="I130" i="1"/>
  <c r="J130" i="1"/>
  <c r="K130" i="1"/>
  <c r="E132" i="1"/>
  <c r="F132" i="1"/>
  <c r="G132" i="1"/>
  <c r="H132" i="1"/>
  <c r="I132" i="1"/>
  <c r="J132" i="1"/>
  <c r="K132" i="1"/>
  <c r="E123" i="1"/>
  <c r="F123" i="1"/>
  <c r="G123" i="1"/>
  <c r="H123" i="1"/>
  <c r="I123" i="1"/>
  <c r="J123" i="1"/>
  <c r="K123" i="1"/>
  <c r="E113" i="1"/>
  <c r="E110" i="1"/>
  <c r="F110" i="1"/>
  <c r="G110" i="1"/>
  <c r="H110" i="1"/>
  <c r="I110" i="1"/>
  <c r="J110" i="1"/>
  <c r="K110" i="1"/>
  <c r="E109" i="1"/>
  <c r="F109" i="1"/>
  <c r="G109" i="1"/>
  <c r="H109" i="1"/>
  <c r="I109" i="1"/>
  <c r="J109" i="1"/>
  <c r="K109" i="1"/>
  <c r="E101" i="1"/>
  <c r="F101" i="1"/>
  <c r="G101" i="1"/>
  <c r="H101" i="1"/>
  <c r="I101" i="1"/>
  <c r="J101" i="1"/>
  <c r="K101" i="1"/>
  <c r="E103" i="1"/>
  <c r="F103" i="1"/>
  <c r="G103" i="1"/>
  <c r="H103" i="1"/>
  <c r="I103" i="1"/>
  <c r="J103" i="1"/>
  <c r="K103" i="1"/>
  <c r="E104" i="1"/>
  <c r="F104" i="1"/>
  <c r="G104" i="1"/>
  <c r="H104" i="1"/>
  <c r="J104" i="1"/>
  <c r="K104" i="1"/>
  <c r="E105" i="1"/>
  <c r="F105" i="1"/>
  <c r="G105" i="1"/>
  <c r="H105" i="1"/>
  <c r="I105" i="1"/>
  <c r="J105" i="1"/>
  <c r="K105" i="1"/>
  <c r="E90" i="1"/>
  <c r="F90" i="1"/>
  <c r="G90" i="1"/>
  <c r="H90" i="1"/>
  <c r="I90" i="1"/>
  <c r="J90" i="1"/>
  <c r="K90" i="1"/>
  <c r="E83" i="1"/>
  <c r="F83" i="1"/>
  <c r="G83" i="1"/>
  <c r="H83" i="1"/>
  <c r="I83" i="1"/>
  <c r="J83" i="1"/>
  <c r="K83" i="1"/>
  <c r="E85" i="1"/>
  <c r="F85" i="1"/>
  <c r="G85" i="1"/>
  <c r="H85" i="1"/>
  <c r="I85" i="1"/>
  <c r="J85" i="1"/>
  <c r="K85" i="1"/>
  <c r="E75" i="1"/>
  <c r="F75" i="1"/>
  <c r="G75" i="1"/>
  <c r="H75" i="1"/>
  <c r="I75" i="1"/>
  <c r="J75" i="1"/>
  <c r="K75" i="1"/>
  <c r="E71" i="1"/>
  <c r="F71" i="1"/>
  <c r="G71" i="1"/>
  <c r="H71" i="1"/>
  <c r="I71" i="1"/>
  <c r="J71" i="1"/>
  <c r="K71" i="1"/>
  <c r="K65" i="1"/>
  <c r="E65" i="1"/>
  <c r="E50" i="1" l="1"/>
  <c r="F50" i="1"/>
  <c r="G50" i="1"/>
  <c r="H50" i="1"/>
  <c r="I50" i="1"/>
  <c r="J50" i="1"/>
  <c r="K50" i="1"/>
  <c r="E190" i="1"/>
  <c r="F190" i="1"/>
  <c r="G190" i="1"/>
  <c r="H190" i="1"/>
  <c r="I190" i="1"/>
  <c r="J190" i="1"/>
  <c r="K190" i="1"/>
  <c r="E191" i="1"/>
  <c r="F191" i="1"/>
  <c r="G191" i="1"/>
  <c r="H191" i="1"/>
  <c r="I191" i="1"/>
  <c r="J191" i="1"/>
  <c r="K191" i="1"/>
  <c r="E171" i="1"/>
  <c r="F171" i="1"/>
  <c r="G171" i="1"/>
  <c r="H171" i="1"/>
  <c r="I171" i="1"/>
  <c r="J171" i="1"/>
  <c r="K171" i="1"/>
  <c r="E172" i="1"/>
  <c r="F172" i="1"/>
  <c r="G172" i="1"/>
  <c r="H172" i="1"/>
  <c r="I172" i="1"/>
  <c r="J172" i="1"/>
  <c r="K172" i="1"/>
  <c r="E152" i="1"/>
  <c r="F152" i="1"/>
  <c r="G152" i="1"/>
  <c r="H152" i="1"/>
  <c r="I152" i="1"/>
  <c r="J152" i="1"/>
  <c r="K152" i="1"/>
  <c r="E153" i="1"/>
  <c r="F153" i="1"/>
  <c r="G153" i="1"/>
  <c r="H153" i="1"/>
  <c r="I153" i="1"/>
  <c r="J153" i="1"/>
  <c r="K153" i="1"/>
  <c r="E133" i="1"/>
  <c r="F133" i="1"/>
  <c r="G133" i="1"/>
  <c r="H133" i="1"/>
  <c r="I133" i="1"/>
  <c r="J133" i="1"/>
  <c r="K133" i="1"/>
  <c r="E134" i="1"/>
  <c r="F134" i="1"/>
  <c r="G134" i="1"/>
  <c r="H134" i="1"/>
  <c r="I134" i="1"/>
  <c r="J134" i="1"/>
  <c r="K134" i="1"/>
  <c r="E114" i="1"/>
  <c r="F114" i="1"/>
  <c r="G114" i="1"/>
  <c r="H114" i="1"/>
  <c r="I114" i="1"/>
  <c r="J114" i="1"/>
  <c r="K114" i="1"/>
  <c r="E115" i="1"/>
  <c r="F115" i="1"/>
  <c r="G115" i="1"/>
  <c r="H115" i="1"/>
  <c r="I115" i="1"/>
  <c r="J115" i="1"/>
  <c r="K115" i="1"/>
  <c r="E95" i="1"/>
  <c r="F95" i="1"/>
  <c r="G95" i="1"/>
  <c r="H95" i="1"/>
  <c r="I95" i="1"/>
  <c r="J95" i="1"/>
  <c r="K95" i="1"/>
  <c r="E96" i="1"/>
  <c r="F96" i="1"/>
  <c r="G96" i="1"/>
  <c r="H96" i="1"/>
  <c r="I96" i="1"/>
  <c r="J96" i="1"/>
  <c r="K96" i="1"/>
  <c r="E76" i="1"/>
  <c r="F76" i="1"/>
  <c r="G76" i="1"/>
  <c r="H76" i="1"/>
  <c r="I76" i="1"/>
  <c r="J76" i="1"/>
  <c r="K76" i="1"/>
  <c r="E77" i="1"/>
  <c r="F77" i="1"/>
  <c r="G77" i="1"/>
  <c r="H77" i="1"/>
  <c r="I77" i="1"/>
  <c r="J77" i="1"/>
  <c r="K77" i="1"/>
  <c r="E57" i="1"/>
  <c r="F57" i="1"/>
  <c r="G57" i="1"/>
  <c r="H57" i="1"/>
  <c r="I57" i="1"/>
  <c r="J57" i="1"/>
  <c r="K57" i="1"/>
  <c r="E58" i="1"/>
  <c r="F58" i="1"/>
  <c r="G58" i="1"/>
  <c r="H58" i="1"/>
  <c r="I58" i="1"/>
  <c r="J58" i="1"/>
  <c r="K58" i="1"/>
  <c r="E52" i="1"/>
  <c r="F52" i="1"/>
  <c r="G52" i="1"/>
  <c r="H52" i="1"/>
  <c r="I52" i="1"/>
  <c r="J52" i="1"/>
  <c r="K52" i="1"/>
  <c r="E47" i="1"/>
  <c r="F47" i="1"/>
  <c r="G47" i="1"/>
  <c r="H47" i="1"/>
  <c r="I47" i="1"/>
  <c r="J47" i="1"/>
  <c r="K47" i="1"/>
  <c r="E46" i="1"/>
  <c r="F46" i="1"/>
  <c r="G46" i="1"/>
  <c r="H46" i="1"/>
  <c r="I46" i="1"/>
  <c r="J46" i="1"/>
  <c r="K46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J157" i="1"/>
  <c r="J138" i="1"/>
  <c r="J100" i="1"/>
  <c r="F100" i="1"/>
  <c r="J81" i="1"/>
  <c r="H81" i="1"/>
  <c r="G81" i="1"/>
  <c r="I62" i="1"/>
  <c r="J43" i="1"/>
  <c r="I43" i="1"/>
  <c r="G43" i="1"/>
  <c r="F43" i="1"/>
  <c r="J24" i="1"/>
  <c r="H24" i="1"/>
  <c r="G24" i="1"/>
  <c r="F24" i="1"/>
  <c r="H43" i="1"/>
  <c r="J62" i="1"/>
  <c r="F81" i="1"/>
  <c r="H100" i="1"/>
  <c r="J119" i="1"/>
  <c r="I24" i="1"/>
  <c r="L43" i="1"/>
  <c r="G62" i="1"/>
  <c r="I81" i="1"/>
  <c r="L100" i="1"/>
  <c r="G119" i="1"/>
  <c r="L196" i="1" l="1"/>
  <c r="I196" i="1"/>
  <c r="F196" i="1"/>
  <c r="J196" i="1"/>
  <c r="G196" i="1"/>
  <c r="H196" i="1"/>
</calcChain>
</file>

<file path=xl/sharedStrings.xml><?xml version="1.0" encoding="utf-8"?>
<sst xmlns="http://schemas.openxmlformats.org/spreadsheetml/2006/main" count="263" uniqueCount="96">
  <si>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</si>
  <si>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</si>
  <si>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</si>
  <si>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</si>
  <si>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</si>
  <si>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</si>
  <si>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</si>
  <si>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</si>
  <si>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</si>
  <si>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</si>
  <si>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</si>
  <si>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</si>
  <si>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</si>
  <si>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</si>
  <si>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</si>
  <si>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</si>
  <si>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</si>
  <si>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</si>
  <si>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</si>
  <si>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</si>
  <si>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</si>
  <si>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</si>
  <si>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</si>
  <si>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</si>
  <si>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</si>
  <si>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</si>
  <si>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</si>
  <si>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</si>
  <si>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</si>
  <si>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</si>
  <si>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</si>
  <si>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</si>
  <si>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</si>
  <si>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</si>
  <si>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</si>
  <si>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</si>
  <si>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</si>
  <si>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</si>
  <si>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</si>
  <si>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Миллеровская СОШ им.Жоры Ковалевского</t>
  </si>
  <si>
    <t>Каша молочная вязкая с маслом и сахаром</t>
  </si>
  <si>
    <t>Бутерброд с сыром</t>
  </si>
  <si>
    <t>Чай с сахаром</t>
  </si>
  <si>
    <t>Фрукты свежие</t>
  </si>
  <si>
    <t>Овощи натуральные свежие/соленые</t>
  </si>
  <si>
    <t>Суп картофельный с рисом</t>
  </si>
  <si>
    <t>Кисель фруктовый витаминизированный</t>
  </si>
  <si>
    <t>Хлеб пшеничный</t>
  </si>
  <si>
    <t>н</t>
  </si>
  <si>
    <t>Хлеб ржаной</t>
  </si>
  <si>
    <t>Жаркое по-домашнему</t>
  </si>
  <si>
    <t xml:space="preserve">Чай с лимоном </t>
  </si>
  <si>
    <t>Хлеб пшеничный/ржаной</t>
  </si>
  <si>
    <t>Салат из свеклы отварной</t>
  </si>
  <si>
    <t>Суп картофельный с бобами</t>
  </si>
  <si>
    <t>кисломол</t>
  </si>
  <si>
    <t>Йогурт</t>
  </si>
  <si>
    <t>Борщ с капустой и картофелем</t>
  </si>
  <si>
    <t>Плов из птицы</t>
  </si>
  <si>
    <t>Сок фруктовый витаминизированный</t>
  </si>
  <si>
    <t>Пудинг из творога с рисом</t>
  </si>
  <si>
    <t>сладкое</t>
  </si>
  <si>
    <t>Молоко сгущенное</t>
  </si>
  <si>
    <t>Суп картофельный с макаронными изделиями</t>
  </si>
  <si>
    <t>295/138</t>
  </si>
  <si>
    <t>Какао с молоком</t>
  </si>
  <si>
    <t>Рассольник Ленинградский</t>
  </si>
  <si>
    <t>Кнели из кур с рисом/макароны отварные</t>
  </si>
  <si>
    <t>Компот из сухофруктов витаминизированный</t>
  </si>
  <si>
    <t>Гуляш/каша ячневая рассыпчатая</t>
  </si>
  <si>
    <t>260/171</t>
  </si>
  <si>
    <t>234/312</t>
  </si>
  <si>
    <t>Икра из кабачков</t>
  </si>
  <si>
    <t>Каша "Дружба" с изюмом</t>
  </si>
  <si>
    <t>Голубцы ленивые</t>
  </si>
  <si>
    <t>Лапшевник с творогом</t>
  </si>
  <si>
    <t>Чай с молоком</t>
  </si>
  <si>
    <t>Пюре картофельное/Гуляш</t>
  </si>
  <si>
    <t>312/260</t>
  </si>
  <si>
    <t>Рагу из птицы</t>
  </si>
  <si>
    <t>Кофейный напиток с молоком сгущенным</t>
  </si>
  <si>
    <t>Рыбные котлеты или биточки/каша пшеничная рассыпчат.</t>
  </si>
  <si>
    <t>234/171</t>
  </si>
  <si>
    <t>Гуляш/Каша гречневая рассыпчатая</t>
  </si>
  <si>
    <t>Рыба тушенная с овощами/Каша ячневая</t>
  </si>
  <si>
    <t>229/171</t>
  </si>
  <si>
    <t>Котлета рубленая из птицы/Макароны отварные</t>
  </si>
  <si>
    <t>295/203</t>
  </si>
  <si>
    <t>Печень по-строгановски/ Каша пшеничная рассыпчатая</t>
  </si>
  <si>
    <t>114/171</t>
  </si>
  <si>
    <t>Котлета рубленная из птицы/Капуста тушёная</t>
  </si>
  <si>
    <t>Кондитерское изделие (печенье)</t>
  </si>
  <si>
    <t>Кондитерское изделие (Барни)</t>
  </si>
  <si>
    <t>Рыбные котлеты или биточки/Пюре картофельное</t>
  </si>
  <si>
    <t>Директор</t>
  </si>
  <si>
    <t>Крикуненко А.Н.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</si>
</sst>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8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94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95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6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4.5199999999999996</v>
      </c>
      <c r="H6" s="40">
        <v>4.07</v>
      </c>
      <c r="I6" s="40">
        <v>35.46</v>
      </c>
      <c r="J6" s="40">
        <v>197</v>
      </c>
      <c r="K6" s="41">
        <v>181</v>
      </c>
      <c r="L6" s="40">
        <v>17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180</v>
      </c>
      <c r="G8" s="43">
        <v>6.3E-2</v>
      </c>
      <c r="H8" s="43">
        <v>1.7999999999999999E-2</v>
      </c>
      <c r="I8" s="43">
        <v>13.5</v>
      </c>
      <c r="J8" s="43">
        <v>54.41</v>
      </c>
      <c r="K8" s="44">
        <v>29</v>
      </c>
      <c r="L8" s="43">
        <v>2.1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12.8</v>
      </c>
      <c r="H9" s="43">
        <v>8</v>
      </c>
      <c r="I9" s="43">
        <v>48.08</v>
      </c>
      <c r="J9" s="43">
        <v>268.3</v>
      </c>
      <c r="K9" s="44">
        <v>8</v>
      </c>
      <c r="L9" s="43">
        <v>19.899999999999999</v>
      </c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0.5</v>
      </c>
      <c r="H10" s="43">
        <v>0.5</v>
      </c>
      <c r="I10" s="43">
        <v>12.15</v>
      </c>
      <c r="J10" s="43">
        <v>55.06</v>
      </c>
      <c r="K10" s="44">
        <v>338</v>
      </c>
      <c r="L10" s="43">
        <v>6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17.882999999999999</v>
      </c>
      <c r="H13" s="19">
        <f t="shared" si="0"/>
        <v>12.588000000000001</v>
      </c>
      <c r="I13" s="19">
        <f t="shared" si="0"/>
        <v>109.19</v>
      </c>
      <c r="J13" s="19">
        <f t="shared" si="0"/>
        <v>574.77</v>
      </c>
      <c r="K13" s="25"/>
      <c r="L13" s="19">
        <f t="shared" ref="L13" si="1">SUM(L6:L12)</f>
        <v>45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60</v>
      </c>
      <c r="G14" s="43">
        <v>0.66</v>
      </c>
      <c r="H14" s="43">
        <v>0.12</v>
      </c>
      <c r="I14" s="43">
        <v>2.2799999999999998</v>
      </c>
      <c r="J14" s="43">
        <v>13.2</v>
      </c>
      <c r="K14" s="44">
        <v>71</v>
      </c>
      <c r="L14" s="43">
        <v>9</v>
      </c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>
        <v>200</v>
      </c>
      <c r="G15" s="43">
        <v>5.36</v>
      </c>
      <c r="H15" s="43">
        <v>2.96</v>
      </c>
      <c r="I15" s="43">
        <v>21.44</v>
      </c>
      <c r="J15" s="43">
        <v>134.4</v>
      </c>
      <c r="K15" s="44">
        <v>57</v>
      </c>
      <c r="L15" s="43">
        <v>7.3</v>
      </c>
    </row>
    <row r="16" spans="1:12" ht="15" x14ac:dyDescent="0.25">
      <c r="A16" s="23"/>
      <c r="B16" s="15"/>
      <c r="C16" s="11"/>
      <c r="D16" s="7" t="s">
        <v>28</v>
      </c>
      <c r="E16" s="42" t="s">
        <v>83</v>
      </c>
      <c r="F16" s="43">
        <v>240</v>
      </c>
      <c r="G16" s="43">
        <v>21.12</v>
      </c>
      <c r="H16" s="43">
        <v>17.690000000000001</v>
      </c>
      <c r="I16" s="43">
        <v>42.24</v>
      </c>
      <c r="J16" s="43">
        <v>407.75</v>
      </c>
      <c r="K16" s="44" t="s">
        <v>70</v>
      </c>
      <c r="L16" s="43">
        <v>45.6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180</v>
      </c>
      <c r="G18" s="43">
        <v>7.83</v>
      </c>
      <c r="H18" s="43">
        <v>7.92</v>
      </c>
      <c r="I18" s="43">
        <v>49.32</v>
      </c>
      <c r="J18" s="43">
        <v>305.10000000000002</v>
      </c>
      <c r="K18" s="44">
        <v>118</v>
      </c>
      <c r="L18" s="43">
        <v>4</v>
      </c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25</v>
      </c>
      <c r="G19" s="43">
        <v>1.69</v>
      </c>
      <c r="H19" s="43">
        <v>0.2</v>
      </c>
      <c r="I19" s="43">
        <v>12.5</v>
      </c>
      <c r="J19" s="43">
        <v>58.6</v>
      </c>
      <c r="K19" s="44" t="s">
        <v>48</v>
      </c>
      <c r="L19" s="43">
        <v>1.3</v>
      </c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25</v>
      </c>
      <c r="G20" s="43">
        <v>1.39</v>
      </c>
      <c r="H20" s="43">
        <v>0.28000000000000003</v>
      </c>
      <c r="I20" s="43">
        <v>12.2</v>
      </c>
      <c r="J20" s="43">
        <v>56.83</v>
      </c>
      <c r="K20" s="44" t="s">
        <v>48</v>
      </c>
      <c r="L20" s="43">
        <v>1.4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38.049999999999997</v>
      </c>
      <c r="H23" s="19">
        <f t="shared" si="2"/>
        <v>29.170000000000005</v>
      </c>
      <c r="I23" s="19">
        <f t="shared" si="2"/>
        <v>139.97999999999999</v>
      </c>
      <c r="J23" s="19">
        <f t="shared" si="2"/>
        <v>975.88000000000011</v>
      </c>
      <c r="K23" s="25"/>
      <c r="L23" s="19">
        <f t="shared" ref="L23" si="3">SUM(L14:L22)</f>
        <v>68.600000000000009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1250</v>
      </c>
      <c r="G24" s="32">
        <f t="shared" ref="G24:J24" si="4">G13+G23</f>
        <v>55.932999999999993</v>
      </c>
      <c r="H24" s="32">
        <f t="shared" si="4"/>
        <v>41.75800000000001</v>
      </c>
      <c r="I24" s="32">
        <f t="shared" si="4"/>
        <v>249.17</v>
      </c>
      <c r="J24" s="32">
        <f t="shared" si="4"/>
        <v>1550.65</v>
      </c>
      <c r="K24" s="32"/>
      <c r="L24" s="32">
        <f t="shared" ref="L24" si="5">L13+L23</f>
        <v>113.60000000000001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200</v>
      </c>
      <c r="G25" s="40">
        <v>18.510000000000002</v>
      </c>
      <c r="H25" s="40">
        <v>20.67</v>
      </c>
      <c r="I25" s="40">
        <v>18.940000000000001</v>
      </c>
      <c r="J25" s="40">
        <v>337.13</v>
      </c>
      <c r="K25" s="41">
        <v>259</v>
      </c>
      <c r="L25" s="40">
        <v>61.16</v>
      </c>
    </row>
    <row r="26" spans="1:12" ht="15" x14ac:dyDescent="0.25">
      <c r="A26" s="14"/>
      <c r="B26" s="15"/>
      <c r="C26" s="11"/>
      <c r="D26" s="6" t="s">
        <v>26</v>
      </c>
      <c r="E26" s="42" t="s">
        <v>44</v>
      </c>
      <c r="F26" s="43">
        <v>60</v>
      </c>
      <c r="G26" s="43">
        <v>0.66</v>
      </c>
      <c r="H26" s="43">
        <v>0.12</v>
      </c>
      <c r="I26" s="43">
        <v>2.2799999999999998</v>
      </c>
      <c r="J26" s="43">
        <v>13.2</v>
      </c>
      <c r="K26" s="44">
        <v>71</v>
      </c>
      <c r="L26" s="43">
        <v>6</v>
      </c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9.02</v>
      </c>
      <c r="H27" s="43">
        <v>2.2799999999999998</v>
      </c>
      <c r="I27" s="43">
        <v>15.42</v>
      </c>
      <c r="J27" s="43">
        <v>114.66</v>
      </c>
      <c r="K27" s="44">
        <v>377</v>
      </c>
      <c r="L27" s="43">
        <v>2.6</v>
      </c>
    </row>
    <row r="28" spans="1:12" ht="15" x14ac:dyDescent="0.25">
      <c r="A28" s="14"/>
      <c r="B28" s="15"/>
      <c r="C28" s="11"/>
      <c r="D28" s="7" t="s">
        <v>23</v>
      </c>
      <c r="E28" s="42" t="s">
        <v>52</v>
      </c>
      <c r="F28" s="43">
        <v>40</v>
      </c>
      <c r="G28" s="43">
        <v>2.46</v>
      </c>
      <c r="H28" s="43">
        <v>0.38</v>
      </c>
      <c r="I28" s="43">
        <v>19.760000000000002</v>
      </c>
      <c r="J28" s="43">
        <v>92.34</v>
      </c>
      <c r="K28" s="44" t="s">
        <v>48</v>
      </c>
      <c r="L28" s="43">
        <v>2.16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30.650000000000002</v>
      </c>
      <c r="H32" s="19">
        <f t="shared" ref="H32" si="7">SUM(H25:H31)</f>
        <v>23.450000000000003</v>
      </c>
      <c r="I32" s="19">
        <f t="shared" ref="I32" si="8">SUM(I25:I31)</f>
        <v>56.400000000000006</v>
      </c>
      <c r="J32" s="19">
        <f t="shared" ref="J32:L32" si="9">SUM(J25:J31)</f>
        <v>557.33000000000004</v>
      </c>
      <c r="K32" s="25"/>
      <c r="L32" s="19">
        <f t="shared" si="9"/>
        <v>71.919999999999987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60</v>
      </c>
      <c r="G33" s="43">
        <v>0.84</v>
      </c>
      <c r="H33" s="43">
        <v>3.64</v>
      </c>
      <c r="I33" s="43">
        <v>8.34</v>
      </c>
      <c r="J33" s="43">
        <v>56.34</v>
      </c>
      <c r="K33" s="44">
        <v>51</v>
      </c>
      <c r="L33" s="43">
        <v>5.0999999999999996</v>
      </c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200</v>
      </c>
      <c r="G34" s="43">
        <v>1.34</v>
      </c>
      <c r="H34" s="43">
        <v>3.28</v>
      </c>
      <c r="I34" s="43">
        <v>10.62</v>
      </c>
      <c r="J34" s="43">
        <v>77.28</v>
      </c>
      <c r="K34" s="44">
        <v>24</v>
      </c>
      <c r="L34" s="43">
        <v>5.2</v>
      </c>
    </row>
    <row r="35" spans="1:12" ht="15" x14ac:dyDescent="0.25">
      <c r="A35" s="14"/>
      <c r="B35" s="15"/>
      <c r="C35" s="11"/>
      <c r="D35" s="7" t="s">
        <v>28</v>
      </c>
      <c r="E35" s="42" t="s">
        <v>84</v>
      </c>
      <c r="F35" s="43">
        <v>250</v>
      </c>
      <c r="G35" s="43">
        <v>16.78</v>
      </c>
      <c r="H35" s="43">
        <v>8.24</v>
      </c>
      <c r="I35" s="43">
        <v>43.58</v>
      </c>
      <c r="J35" s="43">
        <v>314.64</v>
      </c>
      <c r="K35" s="44" t="s">
        <v>85</v>
      </c>
      <c r="L35" s="43">
        <v>38.4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46</v>
      </c>
      <c r="F37" s="43">
        <v>180</v>
      </c>
      <c r="G37" s="43">
        <v>7.83</v>
      </c>
      <c r="H37" s="43">
        <v>7.92</v>
      </c>
      <c r="I37" s="43">
        <v>49.32</v>
      </c>
      <c r="J37" s="43">
        <v>305.10000000000002</v>
      </c>
      <c r="K37" s="44">
        <v>118</v>
      </c>
      <c r="L37" s="43">
        <v>4</v>
      </c>
    </row>
    <row r="38" spans="1:12" ht="15" x14ac:dyDescent="0.25">
      <c r="A38" s="14"/>
      <c r="B38" s="15"/>
      <c r="C38" s="11"/>
      <c r="D38" s="7" t="s">
        <v>31</v>
      </c>
      <c r="E38" s="42" t="s">
        <v>47</v>
      </c>
      <c r="F38" s="43">
        <v>25</v>
      </c>
      <c r="G38" s="43">
        <v>1.69</v>
      </c>
      <c r="H38" s="43">
        <v>0.2</v>
      </c>
      <c r="I38" s="43">
        <v>12.5</v>
      </c>
      <c r="J38" s="43">
        <v>58.6</v>
      </c>
      <c r="K38" s="44" t="s">
        <v>48</v>
      </c>
      <c r="L38" s="43">
        <v>1.3</v>
      </c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25</v>
      </c>
      <c r="G39" s="43">
        <v>1.39</v>
      </c>
      <c r="H39" s="43">
        <v>0.28000000000000003</v>
      </c>
      <c r="I39" s="43">
        <v>12.2</v>
      </c>
      <c r="J39" s="43">
        <v>56.83</v>
      </c>
      <c r="K39" s="44" t="s">
        <v>48</v>
      </c>
      <c r="L39" s="43">
        <v>1.4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29.87</v>
      </c>
      <c r="H42" s="19">
        <f t="shared" ref="H42" si="11">SUM(H33:H41)</f>
        <v>23.56</v>
      </c>
      <c r="I42" s="19">
        <f t="shared" ref="I42" si="12">SUM(I33:I41)</f>
        <v>136.56</v>
      </c>
      <c r="J42" s="19">
        <f t="shared" ref="J42:L42" si="13">SUM(J33:J41)</f>
        <v>868.79000000000008</v>
      </c>
      <c r="K42" s="25"/>
      <c r="L42" s="19">
        <f t="shared" si="13"/>
        <v>55.4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1240</v>
      </c>
      <c r="G43" s="32">
        <f t="shared" ref="G43" si="14">G32+G42</f>
        <v>60.52</v>
      </c>
      <c r="H43" s="32">
        <f t="shared" ref="H43" si="15">H32+H42</f>
        <v>47.010000000000005</v>
      </c>
      <c r="I43" s="32">
        <f t="shared" ref="I43" si="16">I32+I42</f>
        <v>192.96</v>
      </c>
      <c r="J43" s="32">
        <f t="shared" ref="J43:L43" si="17">J32+J42</f>
        <v>1426.1200000000001</v>
      </c>
      <c r="K43" s="32"/>
      <c r="L43" s="32">
        <f t="shared" si="17"/>
        <v>127.32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86</v>
      </c>
      <c r="F44" s="40">
        <v>200</v>
      </c>
      <c r="G44" s="40">
        <v>6.44</v>
      </c>
      <c r="H44" s="40">
        <v>10.46</v>
      </c>
      <c r="I44" s="40">
        <v>33.880000000000003</v>
      </c>
      <c r="J44" s="40">
        <v>284</v>
      </c>
      <c r="K44" s="41" t="s">
        <v>87</v>
      </c>
      <c r="L44" s="40">
        <v>62.14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tr">
        <f t="shared" ref="E46:K46" si="18">E8</f>
        <v>Чай с сахаром</v>
      </c>
      <c r="F46" s="43">
        <f t="shared" si="18"/>
        <v>180</v>
      </c>
      <c r="G46" s="43">
        <f t="shared" si="18"/>
        <v>6.3E-2</v>
      </c>
      <c r="H46" s="43">
        <f t="shared" si="18"/>
        <v>1.7999999999999999E-2</v>
      </c>
      <c r="I46" s="43">
        <f t="shared" si="18"/>
        <v>13.5</v>
      </c>
      <c r="J46" s="43">
        <f t="shared" si="18"/>
        <v>54.41</v>
      </c>
      <c r="K46" s="44">
        <f t="shared" si="18"/>
        <v>29</v>
      </c>
      <c r="L46" s="43">
        <v>2.6</v>
      </c>
    </row>
    <row r="47" spans="1:12" ht="15" x14ac:dyDescent="0.25">
      <c r="A47" s="23"/>
      <c r="B47" s="15"/>
      <c r="C47" s="11"/>
      <c r="D47" s="7" t="s">
        <v>23</v>
      </c>
      <c r="E47" s="42" t="str">
        <f t="shared" ref="E47:K47" si="19">E28</f>
        <v>Хлеб пшеничный/ржаной</v>
      </c>
      <c r="F47" s="43">
        <f t="shared" si="19"/>
        <v>40</v>
      </c>
      <c r="G47" s="43">
        <f t="shared" si="19"/>
        <v>2.46</v>
      </c>
      <c r="H47" s="43">
        <f t="shared" si="19"/>
        <v>0.38</v>
      </c>
      <c r="I47" s="43">
        <f t="shared" si="19"/>
        <v>19.760000000000002</v>
      </c>
      <c r="J47" s="43">
        <f t="shared" si="19"/>
        <v>92.34</v>
      </c>
      <c r="K47" s="44" t="str">
        <f t="shared" si="19"/>
        <v>н</v>
      </c>
      <c r="L47" s="43">
        <v>2.16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55</v>
      </c>
      <c r="E49" s="42" t="s">
        <v>56</v>
      </c>
      <c r="F49" s="43">
        <v>100</v>
      </c>
      <c r="G49" s="43">
        <v>2.8</v>
      </c>
      <c r="H49" s="43">
        <v>2.5</v>
      </c>
      <c r="I49" s="43">
        <v>3.9</v>
      </c>
      <c r="J49" s="43">
        <v>50</v>
      </c>
      <c r="K49" s="44">
        <v>18</v>
      </c>
      <c r="L49" s="43">
        <v>28</v>
      </c>
    </row>
    <row r="50" spans="1:12" ht="15" x14ac:dyDescent="0.25">
      <c r="A50" s="23"/>
      <c r="B50" s="15"/>
      <c r="C50" s="11"/>
      <c r="D50" s="6" t="s">
        <v>26</v>
      </c>
      <c r="E50" s="42" t="str">
        <f t="shared" ref="E50:K50" si="20">E52</f>
        <v>Овощи натуральные свежие/соленые</v>
      </c>
      <c r="F50" s="43">
        <f t="shared" si="20"/>
        <v>60</v>
      </c>
      <c r="G50" s="43">
        <f t="shared" si="20"/>
        <v>0.66</v>
      </c>
      <c r="H50" s="43">
        <f t="shared" si="20"/>
        <v>0.12</v>
      </c>
      <c r="I50" s="43">
        <f t="shared" si="20"/>
        <v>2.2799999999999998</v>
      </c>
      <c r="J50" s="43">
        <f t="shared" si="20"/>
        <v>13.2</v>
      </c>
      <c r="K50" s="44">
        <f t="shared" si="20"/>
        <v>71</v>
      </c>
      <c r="L50" s="43">
        <v>6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" si="21">SUM(G44:G50)</f>
        <v>12.423000000000002</v>
      </c>
      <c r="H51" s="19">
        <f t="shared" ref="H51" si="22">SUM(H44:H50)</f>
        <v>13.478000000000002</v>
      </c>
      <c r="I51" s="19">
        <f t="shared" ref="I51" si="23">SUM(I44:I50)</f>
        <v>73.320000000000007</v>
      </c>
      <c r="J51" s="19">
        <f t="shared" ref="J51:L51" si="24">SUM(J44:J50)</f>
        <v>493.95</v>
      </c>
      <c r="K51" s="25"/>
      <c r="L51" s="19">
        <f t="shared" si="24"/>
        <v>100.89999999999999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tr">
        <f t="shared" ref="E52:K52" si="25">E26</f>
        <v>Овощи натуральные свежие/соленые</v>
      </c>
      <c r="F52" s="43">
        <f t="shared" si="25"/>
        <v>60</v>
      </c>
      <c r="G52" s="43">
        <f t="shared" si="25"/>
        <v>0.66</v>
      </c>
      <c r="H52" s="43">
        <f t="shared" si="25"/>
        <v>0.12</v>
      </c>
      <c r="I52" s="43">
        <f t="shared" si="25"/>
        <v>2.2799999999999998</v>
      </c>
      <c r="J52" s="43">
        <f t="shared" si="25"/>
        <v>13.2</v>
      </c>
      <c r="K52" s="44">
        <f t="shared" si="25"/>
        <v>71</v>
      </c>
      <c r="L52" s="43">
        <v>9</v>
      </c>
    </row>
    <row r="53" spans="1:12" ht="15" x14ac:dyDescent="0.25">
      <c r="A53" s="23"/>
      <c r="B53" s="15"/>
      <c r="C53" s="11"/>
      <c r="D53" s="7" t="s">
        <v>27</v>
      </c>
      <c r="E53" s="42" t="s">
        <v>57</v>
      </c>
      <c r="F53" s="43">
        <v>200</v>
      </c>
      <c r="G53" s="43">
        <v>4.32</v>
      </c>
      <c r="H53" s="43">
        <v>4.51</v>
      </c>
      <c r="I53" s="43">
        <v>22.56</v>
      </c>
      <c r="J53" s="43">
        <v>253.44</v>
      </c>
      <c r="K53" s="44">
        <v>17</v>
      </c>
      <c r="L53" s="43">
        <v>9</v>
      </c>
    </row>
    <row r="54" spans="1:12" ht="15" x14ac:dyDescent="0.25">
      <c r="A54" s="23"/>
      <c r="B54" s="15"/>
      <c r="C54" s="11"/>
      <c r="D54" s="7" t="s">
        <v>28</v>
      </c>
      <c r="E54" s="42" t="s">
        <v>58</v>
      </c>
      <c r="F54" s="43">
        <v>200</v>
      </c>
      <c r="G54" s="43">
        <v>18.75</v>
      </c>
      <c r="H54" s="43">
        <v>19.399999999999999</v>
      </c>
      <c r="I54" s="43">
        <v>35.08</v>
      </c>
      <c r="J54" s="43">
        <v>471.25</v>
      </c>
      <c r="K54" s="44">
        <v>291</v>
      </c>
      <c r="L54" s="43">
        <v>34.1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59</v>
      </c>
      <c r="F56" s="43">
        <v>200</v>
      </c>
      <c r="G56" s="43">
        <v>1</v>
      </c>
      <c r="H56" s="43">
        <v>0</v>
      </c>
      <c r="I56" s="43">
        <v>20.2</v>
      </c>
      <c r="J56" s="43">
        <v>84.8</v>
      </c>
      <c r="K56" s="44">
        <v>389</v>
      </c>
      <c r="L56" s="43">
        <v>10</v>
      </c>
    </row>
    <row r="57" spans="1:12" ht="15" x14ac:dyDescent="0.25">
      <c r="A57" s="23"/>
      <c r="B57" s="15"/>
      <c r="C57" s="11"/>
      <c r="D57" s="7" t="s">
        <v>31</v>
      </c>
      <c r="E57" s="42" t="str">
        <f t="shared" ref="E57:K58" si="26">E38</f>
        <v>Хлеб пшеничный</v>
      </c>
      <c r="F57" s="43">
        <f t="shared" si="26"/>
        <v>25</v>
      </c>
      <c r="G57" s="43">
        <f t="shared" si="26"/>
        <v>1.69</v>
      </c>
      <c r="H57" s="43">
        <f t="shared" si="26"/>
        <v>0.2</v>
      </c>
      <c r="I57" s="43">
        <f t="shared" si="26"/>
        <v>12.5</v>
      </c>
      <c r="J57" s="43">
        <f t="shared" si="26"/>
        <v>58.6</v>
      </c>
      <c r="K57" s="44" t="str">
        <f t="shared" si="26"/>
        <v>н</v>
      </c>
      <c r="L57" s="43">
        <v>1.3</v>
      </c>
    </row>
    <row r="58" spans="1:12" ht="15" x14ac:dyDescent="0.25">
      <c r="A58" s="23"/>
      <c r="B58" s="15"/>
      <c r="C58" s="11"/>
      <c r="D58" s="7" t="s">
        <v>32</v>
      </c>
      <c r="E58" s="42" t="str">
        <f t="shared" si="26"/>
        <v>Хлеб ржаной</v>
      </c>
      <c r="F58" s="43">
        <f t="shared" si="26"/>
        <v>25</v>
      </c>
      <c r="G58" s="43">
        <f t="shared" si="26"/>
        <v>1.39</v>
      </c>
      <c r="H58" s="43">
        <f t="shared" si="26"/>
        <v>0.28000000000000003</v>
      </c>
      <c r="I58" s="43">
        <f t="shared" si="26"/>
        <v>12.2</v>
      </c>
      <c r="J58" s="43">
        <f t="shared" si="26"/>
        <v>56.83</v>
      </c>
      <c r="K58" s="44" t="str">
        <f t="shared" si="26"/>
        <v>н</v>
      </c>
      <c r="L58" s="43">
        <v>1.4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7">SUM(G52:G60)</f>
        <v>27.810000000000002</v>
      </c>
      <c r="H61" s="19">
        <f t="shared" ref="H61" si="28">SUM(H52:H60)</f>
        <v>24.509999999999998</v>
      </c>
      <c r="I61" s="19">
        <f t="shared" ref="I61" si="29">SUM(I52:I60)</f>
        <v>104.82000000000001</v>
      </c>
      <c r="J61" s="19">
        <f t="shared" ref="J61:L61" si="30">SUM(J52:J60)</f>
        <v>938.12</v>
      </c>
      <c r="K61" s="25"/>
      <c r="L61" s="19">
        <f t="shared" si="30"/>
        <v>64.8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1290</v>
      </c>
      <c r="G62" s="32">
        <f t="shared" ref="G62" si="31">G51+G61</f>
        <v>40.233000000000004</v>
      </c>
      <c r="H62" s="32">
        <f t="shared" ref="H62" si="32">H51+H61</f>
        <v>37.988</v>
      </c>
      <c r="I62" s="32">
        <f t="shared" ref="I62" si="33">I51+I61</f>
        <v>178.14000000000001</v>
      </c>
      <c r="J62" s="32">
        <f t="shared" ref="J62:L62" si="34">J51+J61</f>
        <v>1432.07</v>
      </c>
      <c r="K62" s="32"/>
      <c r="L62" s="32">
        <f t="shared" si="34"/>
        <v>165.7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>
        <v>200</v>
      </c>
      <c r="G63" s="40">
        <v>10.8</v>
      </c>
      <c r="H63" s="40">
        <v>13.1</v>
      </c>
      <c r="I63" s="40">
        <v>38.1</v>
      </c>
      <c r="J63" s="40">
        <v>315</v>
      </c>
      <c r="K63" s="41">
        <v>86</v>
      </c>
      <c r="L63" s="40">
        <v>61.64</v>
      </c>
    </row>
    <row r="64" spans="1:12" ht="15" x14ac:dyDescent="0.25">
      <c r="A64" s="23"/>
      <c r="B64" s="15"/>
      <c r="C64" s="11"/>
      <c r="D64" s="6" t="s">
        <v>61</v>
      </c>
      <c r="E64" s="42" t="s">
        <v>62</v>
      </c>
      <c r="F64" s="43">
        <v>50</v>
      </c>
      <c r="G64" s="43">
        <v>0.2</v>
      </c>
      <c r="H64" s="43">
        <v>0</v>
      </c>
      <c r="I64" s="43">
        <v>26.32</v>
      </c>
      <c r="J64" s="43">
        <v>106.11</v>
      </c>
      <c r="K64" s="44">
        <v>7</v>
      </c>
      <c r="L64" s="43">
        <v>11.9</v>
      </c>
    </row>
    <row r="65" spans="1:12" ht="15" x14ac:dyDescent="0.25">
      <c r="A65" s="23"/>
      <c r="B65" s="15"/>
      <c r="C65" s="11"/>
      <c r="D65" s="7" t="s">
        <v>22</v>
      </c>
      <c r="E65" s="42" t="str">
        <f t="shared" ref="E65:K65" si="35">E27</f>
        <v xml:space="preserve">Чай с лимоном </v>
      </c>
      <c r="F65" s="43">
        <v>180</v>
      </c>
      <c r="G65" s="43">
        <v>8.11</v>
      </c>
      <c r="H65" s="43">
        <v>2.0499999999999998</v>
      </c>
      <c r="I65" s="43">
        <v>13.87</v>
      </c>
      <c r="J65" s="43">
        <v>103.19</v>
      </c>
      <c r="K65" s="44">
        <f t="shared" si="35"/>
        <v>377</v>
      </c>
      <c r="L65" s="43">
        <v>2.6</v>
      </c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43</v>
      </c>
      <c r="F67" s="43">
        <v>100</v>
      </c>
      <c r="G67" s="43">
        <v>0.5</v>
      </c>
      <c r="H67" s="43">
        <v>0.5</v>
      </c>
      <c r="I67" s="43">
        <v>12.15</v>
      </c>
      <c r="J67" s="43">
        <v>55.06</v>
      </c>
      <c r="K67" s="44">
        <v>338</v>
      </c>
      <c r="L67" s="43">
        <v>13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6">SUM(G63:G69)</f>
        <v>19.61</v>
      </c>
      <c r="H70" s="19">
        <f t="shared" ref="H70" si="37">SUM(H63:H69)</f>
        <v>15.649999999999999</v>
      </c>
      <c r="I70" s="19">
        <f t="shared" ref="I70" si="38">SUM(I63:I69)</f>
        <v>90.440000000000012</v>
      </c>
      <c r="J70" s="19">
        <f t="shared" ref="J70:L70" si="39">SUM(J63:J69)</f>
        <v>579.3599999999999</v>
      </c>
      <c r="K70" s="25"/>
      <c r="L70" s="19">
        <f t="shared" si="39"/>
        <v>89.14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tr">
        <f t="shared" ref="E71:K71" si="40">E52</f>
        <v>Овощи натуральные свежие/соленые</v>
      </c>
      <c r="F71" s="43">
        <f t="shared" si="40"/>
        <v>60</v>
      </c>
      <c r="G71" s="43">
        <f t="shared" si="40"/>
        <v>0.66</v>
      </c>
      <c r="H71" s="43">
        <f t="shared" si="40"/>
        <v>0.12</v>
      </c>
      <c r="I71" s="43">
        <f t="shared" si="40"/>
        <v>2.2799999999999998</v>
      </c>
      <c r="J71" s="43">
        <f t="shared" si="40"/>
        <v>13.2</v>
      </c>
      <c r="K71" s="44">
        <f t="shared" si="40"/>
        <v>71</v>
      </c>
      <c r="L71" s="43">
        <v>9</v>
      </c>
    </row>
    <row r="72" spans="1:12" ht="15" x14ac:dyDescent="0.25">
      <c r="A72" s="23"/>
      <c r="B72" s="15"/>
      <c r="C72" s="11"/>
      <c r="D72" s="7" t="s">
        <v>27</v>
      </c>
      <c r="E72" s="42" t="s">
        <v>63</v>
      </c>
      <c r="F72" s="43">
        <v>200</v>
      </c>
      <c r="G72" s="43">
        <v>5.36</v>
      </c>
      <c r="H72" s="43">
        <v>2.96</v>
      </c>
      <c r="I72" s="43">
        <v>21.44</v>
      </c>
      <c r="J72" s="43">
        <v>134.4</v>
      </c>
      <c r="K72" s="44">
        <v>25</v>
      </c>
      <c r="L72" s="43">
        <v>5.3</v>
      </c>
    </row>
    <row r="73" spans="1:12" ht="15" x14ac:dyDescent="0.25">
      <c r="A73" s="23"/>
      <c r="B73" s="15"/>
      <c r="C73" s="11"/>
      <c r="D73" s="7" t="s">
        <v>28</v>
      </c>
      <c r="E73" s="42" t="s">
        <v>88</v>
      </c>
      <c r="F73" s="43">
        <v>250</v>
      </c>
      <c r="G73" s="43">
        <v>19.13</v>
      </c>
      <c r="H73" s="43">
        <v>6.97</v>
      </c>
      <c r="I73" s="43">
        <v>35.26</v>
      </c>
      <c r="J73" s="43">
        <v>287.10000000000002</v>
      </c>
      <c r="K73" s="44" t="s">
        <v>89</v>
      </c>
      <c r="L73" s="43">
        <v>48.62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tr">
        <f t="shared" ref="E75:K75" si="41">E37</f>
        <v>Кисель фруктовый витаминизированный</v>
      </c>
      <c r="F75" s="43">
        <f t="shared" si="41"/>
        <v>180</v>
      </c>
      <c r="G75" s="43">
        <f t="shared" si="41"/>
        <v>7.83</v>
      </c>
      <c r="H75" s="43">
        <f t="shared" si="41"/>
        <v>7.92</v>
      </c>
      <c r="I75" s="43">
        <f t="shared" si="41"/>
        <v>49.32</v>
      </c>
      <c r="J75" s="43">
        <f t="shared" si="41"/>
        <v>305.10000000000002</v>
      </c>
      <c r="K75" s="44">
        <f t="shared" si="41"/>
        <v>118</v>
      </c>
      <c r="L75" s="43">
        <v>4</v>
      </c>
    </row>
    <row r="76" spans="1:12" ht="15" x14ac:dyDescent="0.25">
      <c r="A76" s="23"/>
      <c r="B76" s="15"/>
      <c r="C76" s="11"/>
      <c r="D76" s="7" t="s">
        <v>31</v>
      </c>
      <c r="E76" s="42" t="str">
        <f t="shared" ref="E76:K77" si="42">E38</f>
        <v>Хлеб пшеничный</v>
      </c>
      <c r="F76" s="43">
        <f t="shared" si="42"/>
        <v>25</v>
      </c>
      <c r="G76" s="43">
        <f t="shared" si="42"/>
        <v>1.69</v>
      </c>
      <c r="H76" s="43">
        <f t="shared" si="42"/>
        <v>0.2</v>
      </c>
      <c r="I76" s="43">
        <f t="shared" si="42"/>
        <v>12.5</v>
      </c>
      <c r="J76" s="43">
        <f t="shared" si="42"/>
        <v>58.6</v>
      </c>
      <c r="K76" s="44" t="str">
        <f t="shared" si="42"/>
        <v>н</v>
      </c>
      <c r="L76" s="43">
        <v>1.3</v>
      </c>
    </row>
    <row r="77" spans="1:12" ht="15" x14ac:dyDescent="0.25">
      <c r="A77" s="23"/>
      <c r="B77" s="15"/>
      <c r="C77" s="11"/>
      <c r="D77" s="7" t="s">
        <v>32</v>
      </c>
      <c r="E77" s="42" t="str">
        <f t="shared" si="42"/>
        <v>Хлеб ржаной</v>
      </c>
      <c r="F77" s="43">
        <f t="shared" si="42"/>
        <v>25</v>
      </c>
      <c r="G77" s="43">
        <f t="shared" si="42"/>
        <v>1.39</v>
      </c>
      <c r="H77" s="43">
        <f t="shared" si="42"/>
        <v>0.28000000000000003</v>
      </c>
      <c r="I77" s="43">
        <f t="shared" si="42"/>
        <v>12.2</v>
      </c>
      <c r="J77" s="43">
        <f t="shared" si="42"/>
        <v>56.83</v>
      </c>
      <c r="K77" s="44" t="str">
        <f t="shared" si="42"/>
        <v>н</v>
      </c>
      <c r="L77" s="43">
        <v>1.4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43">SUM(G71:G79)</f>
        <v>36.059999999999995</v>
      </c>
      <c r="H80" s="19">
        <f t="shared" ref="H80" si="44">SUM(H71:H79)</f>
        <v>18.45</v>
      </c>
      <c r="I80" s="19">
        <f t="shared" ref="I80" si="45">SUM(I71:I79)</f>
        <v>133</v>
      </c>
      <c r="J80" s="19">
        <f t="shared" ref="J80:L80" si="46">SUM(J71:J79)</f>
        <v>855.23000000000013</v>
      </c>
      <c r="K80" s="25"/>
      <c r="L80" s="19">
        <f t="shared" si="46"/>
        <v>69.62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1270</v>
      </c>
      <c r="G81" s="32">
        <f t="shared" ref="G81" si="47">G70+G80</f>
        <v>55.669999999999995</v>
      </c>
      <c r="H81" s="32">
        <f t="shared" ref="H81" si="48">H70+H80</f>
        <v>34.099999999999994</v>
      </c>
      <c r="I81" s="32">
        <f t="shared" ref="I81" si="49">I70+I80</f>
        <v>223.44</v>
      </c>
      <c r="J81" s="32">
        <f t="shared" ref="J81:L81" si="50">J70+J80</f>
        <v>1434.5900000000001</v>
      </c>
      <c r="K81" s="32"/>
      <c r="L81" s="32">
        <f t="shared" si="50"/>
        <v>158.76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90</v>
      </c>
      <c r="F82" s="40">
        <v>200</v>
      </c>
      <c r="G82" s="40">
        <v>3.36</v>
      </c>
      <c r="H82" s="40">
        <v>7.83</v>
      </c>
      <c r="I82" s="40">
        <v>11.66</v>
      </c>
      <c r="J82" s="40">
        <v>149.04</v>
      </c>
      <c r="K82" s="41" t="s">
        <v>64</v>
      </c>
      <c r="L82" s="40">
        <v>50.57</v>
      </c>
    </row>
    <row r="83" spans="1:12" ht="15" x14ac:dyDescent="0.25">
      <c r="A83" s="23"/>
      <c r="B83" s="15"/>
      <c r="C83" s="11"/>
      <c r="D83" s="6" t="s">
        <v>26</v>
      </c>
      <c r="E83" s="42" t="str">
        <f t="shared" ref="E83:K83" si="51">E71</f>
        <v>Овощи натуральные свежие/соленые</v>
      </c>
      <c r="F83" s="43">
        <f t="shared" si="51"/>
        <v>60</v>
      </c>
      <c r="G83" s="43">
        <f t="shared" si="51"/>
        <v>0.66</v>
      </c>
      <c r="H83" s="43">
        <f t="shared" si="51"/>
        <v>0.12</v>
      </c>
      <c r="I83" s="43">
        <f t="shared" si="51"/>
        <v>2.2799999999999998</v>
      </c>
      <c r="J83" s="43">
        <f t="shared" si="51"/>
        <v>13.2</v>
      </c>
      <c r="K83" s="44">
        <f t="shared" si="51"/>
        <v>71</v>
      </c>
      <c r="L83" s="43">
        <v>6</v>
      </c>
    </row>
    <row r="84" spans="1:12" ht="15" x14ac:dyDescent="0.25">
      <c r="A84" s="23"/>
      <c r="B84" s="15"/>
      <c r="C84" s="11"/>
      <c r="D84" s="7" t="s">
        <v>22</v>
      </c>
      <c r="E84" s="42" t="s">
        <v>65</v>
      </c>
      <c r="F84" s="43">
        <v>180</v>
      </c>
      <c r="G84" s="43">
        <v>4.41</v>
      </c>
      <c r="H84" s="43">
        <v>4.5</v>
      </c>
      <c r="I84" s="43">
        <v>29.25</v>
      </c>
      <c r="J84" s="43">
        <v>171</v>
      </c>
      <c r="K84" s="44">
        <v>382</v>
      </c>
      <c r="L84" s="43">
        <v>7.5</v>
      </c>
    </row>
    <row r="85" spans="1:12" ht="15" x14ac:dyDescent="0.25">
      <c r="A85" s="23"/>
      <c r="B85" s="15"/>
      <c r="C85" s="11"/>
      <c r="D85" s="7" t="s">
        <v>23</v>
      </c>
      <c r="E85" s="42" t="str">
        <f t="shared" ref="E85:K85" si="52">E47</f>
        <v>Хлеб пшеничный/ржаной</v>
      </c>
      <c r="F85" s="43">
        <f t="shared" si="52"/>
        <v>40</v>
      </c>
      <c r="G85" s="43">
        <f t="shared" si="52"/>
        <v>2.46</v>
      </c>
      <c r="H85" s="43">
        <f t="shared" si="52"/>
        <v>0.38</v>
      </c>
      <c r="I85" s="43">
        <f t="shared" si="52"/>
        <v>19.760000000000002</v>
      </c>
      <c r="J85" s="43">
        <f t="shared" si="52"/>
        <v>92.34</v>
      </c>
      <c r="K85" s="44" t="str">
        <f t="shared" si="52"/>
        <v>н</v>
      </c>
      <c r="L85" s="43">
        <v>2.16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55</v>
      </c>
      <c r="E87" s="42" t="s">
        <v>56</v>
      </c>
      <c r="F87" s="43">
        <v>100</v>
      </c>
      <c r="G87" s="43">
        <v>2.8</v>
      </c>
      <c r="H87" s="43">
        <v>2.5</v>
      </c>
      <c r="I87" s="43">
        <v>3.9</v>
      </c>
      <c r="J87" s="43">
        <v>50</v>
      </c>
      <c r="K87" s="44">
        <v>18</v>
      </c>
      <c r="L87" s="43">
        <v>28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53">SUM(G82:G88)</f>
        <v>13.690000000000001</v>
      </c>
      <c r="H89" s="19">
        <f t="shared" ref="H89" si="54">SUM(H82:H88)</f>
        <v>15.33</v>
      </c>
      <c r="I89" s="19">
        <f t="shared" ref="I89" si="55">SUM(I82:I88)</f>
        <v>66.850000000000009</v>
      </c>
      <c r="J89" s="19">
        <f t="shared" ref="J89:L89" si="56">SUM(J82:J88)</f>
        <v>475.58000000000004</v>
      </c>
      <c r="K89" s="25"/>
      <c r="L89" s="19">
        <f t="shared" si="56"/>
        <v>94.22999999999999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tr">
        <f t="shared" ref="E90:K90" si="57">E83</f>
        <v>Овощи натуральные свежие/соленые</v>
      </c>
      <c r="F90" s="43">
        <f t="shared" si="57"/>
        <v>60</v>
      </c>
      <c r="G90" s="43">
        <f t="shared" si="57"/>
        <v>0.66</v>
      </c>
      <c r="H90" s="43">
        <f t="shared" si="57"/>
        <v>0.12</v>
      </c>
      <c r="I90" s="43">
        <f t="shared" si="57"/>
        <v>2.2799999999999998</v>
      </c>
      <c r="J90" s="43">
        <f t="shared" si="57"/>
        <v>13.2</v>
      </c>
      <c r="K90" s="44">
        <f t="shared" si="57"/>
        <v>71</v>
      </c>
      <c r="L90" s="43">
        <v>9</v>
      </c>
    </row>
    <row r="91" spans="1:12" ht="15" x14ac:dyDescent="0.25">
      <c r="A91" s="23"/>
      <c r="B91" s="15"/>
      <c r="C91" s="11"/>
      <c r="D91" s="7" t="s">
        <v>27</v>
      </c>
      <c r="E91" s="42" t="s">
        <v>66</v>
      </c>
      <c r="F91" s="43">
        <v>200</v>
      </c>
      <c r="G91" s="43">
        <v>1.48</v>
      </c>
      <c r="H91" s="43">
        <v>3.25</v>
      </c>
      <c r="I91" s="43">
        <v>3.47</v>
      </c>
      <c r="J91" s="43">
        <v>58.36</v>
      </c>
      <c r="K91" s="44">
        <v>21</v>
      </c>
      <c r="L91" s="43">
        <v>3.5</v>
      </c>
    </row>
    <row r="92" spans="1:12" ht="15" x14ac:dyDescent="0.25">
      <c r="A92" s="23"/>
      <c r="B92" s="15"/>
      <c r="C92" s="11"/>
      <c r="D92" s="7" t="s">
        <v>28</v>
      </c>
      <c r="E92" s="42" t="s">
        <v>67</v>
      </c>
      <c r="F92" s="43">
        <v>240</v>
      </c>
      <c r="G92" s="43">
        <v>30.97</v>
      </c>
      <c r="H92" s="43">
        <v>27.91</v>
      </c>
      <c r="I92" s="43">
        <v>42.12</v>
      </c>
      <c r="J92" s="43">
        <v>569.4</v>
      </c>
      <c r="K92" s="44"/>
      <c r="L92" s="43">
        <v>32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68</v>
      </c>
      <c r="F94" s="43">
        <v>180</v>
      </c>
      <c r="G94" s="43">
        <v>0.43</v>
      </c>
      <c r="H94" s="43">
        <v>0</v>
      </c>
      <c r="I94" s="43">
        <v>23.11</v>
      </c>
      <c r="J94" s="43">
        <v>88.52</v>
      </c>
      <c r="K94" s="44">
        <v>349</v>
      </c>
      <c r="L94" s="43">
        <v>3</v>
      </c>
    </row>
    <row r="95" spans="1:12" ht="15" x14ac:dyDescent="0.25">
      <c r="A95" s="23"/>
      <c r="B95" s="15"/>
      <c r="C95" s="11"/>
      <c r="D95" s="7" t="s">
        <v>31</v>
      </c>
      <c r="E95" s="42" t="str">
        <f t="shared" ref="E95:K96" si="58">E38</f>
        <v>Хлеб пшеничный</v>
      </c>
      <c r="F95" s="43">
        <f t="shared" si="58"/>
        <v>25</v>
      </c>
      <c r="G95" s="43">
        <f t="shared" si="58"/>
        <v>1.69</v>
      </c>
      <c r="H95" s="43">
        <f t="shared" si="58"/>
        <v>0.2</v>
      </c>
      <c r="I95" s="43">
        <f t="shared" si="58"/>
        <v>12.5</v>
      </c>
      <c r="J95" s="43">
        <f t="shared" si="58"/>
        <v>58.6</v>
      </c>
      <c r="K95" s="44" t="str">
        <f t="shared" si="58"/>
        <v>н</v>
      </c>
      <c r="L95" s="43">
        <v>1.3</v>
      </c>
    </row>
    <row r="96" spans="1:12" ht="15" x14ac:dyDescent="0.25">
      <c r="A96" s="23"/>
      <c r="B96" s="15"/>
      <c r="C96" s="11"/>
      <c r="D96" s="7" t="s">
        <v>32</v>
      </c>
      <c r="E96" s="42" t="str">
        <f t="shared" si="58"/>
        <v>Хлеб ржаной</v>
      </c>
      <c r="F96" s="43">
        <f t="shared" si="58"/>
        <v>25</v>
      </c>
      <c r="G96" s="43">
        <f t="shared" si="58"/>
        <v>1.39</v>
      </c>
      <c r="H96" s="43">
        <f t="shared" si="58"/>
        <v>0.28000000000000003</v>
      </c>
      <c r="I96" s="43">
        <f t="shared" si="58"/>
        <v>12.2</v>
      </c>
      <c r="J96" s="43">
        <f t="shared" si="58"/>
        <v>56.83</v>
      </c>
      <c r="K96" s="44" t="str">
        <f t="shared" si="58"/>
        <v>н</v>
      </c>
      <c r="L96" s="43">
        <v>1.4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730</v>
      </c>
      <c r="G99" s="19">
        <f t="shared" ref="G99" si="59">SUM(G90:G98)</f>
        <v>36.619999999999997</v>
      </c>
      <c r="H99" s="19">
        <f t="shared" ref="H99" si="60">SUM(H90:H98)</f>
        <v>31.76</v>
      </c>
      <c r="I99" s="19">
        <f t="shared" ref="I99" si="61">SUM(I90:I98)</f>
        <v>95.679999999999993</v>
      </c>
      <c r="J99" s="19">
        <f t="shared" ref="J99:L99" si="62">SUM(J90:J98)</f>
        <v>844.91000000000008</v>
      </c>
      <c r="K99" s="25"/>
      <c r="L99" s="19">
        <f t="shared" si="62"/>
        <v>50.199999999999996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1310</v>
      </c>
      <c r="G100" s="32">
        <f t="shared" ref="G100" si="63">G89+G99</f>
        <v>50.31</v>
      </c>
      <c r="H100" s="32">
        <f t="shared" ref="H100" si="64">H89+H99</f>
        <v>47.09</v>
      </c>
      <c r="I100" s="32">
        <f t="shared" ref="I100" si="65">I89+I99</f>
        <v>162.53</v>
      </c>
      <c r="J100" s="32">
        <f t="shared" ref="J100:L100" si="66">J89+J99</f>
        <v>1320.4900000000002</v>
      </c>
      <c r="K100" s="32"/>
      <c r="L100" s="32">
        <f t="shared" si="66"/>
        <v>144.42999999999998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tr">
        <f t="shared" ref="E101:K105" si="67">E6</f>
        <v>Каша молочная вязкая с маслом и сахаром</v>
      </c>
      <c r="F101" s="40">
        <f t="shared" si="67"/>
        <v>200</v>
      </c>
      <c r="G101" s="40">
        <f t="shared" si="67"/>
        <v>4.5199999999999996</v>
      </c>
      <c r="H101" s="40">
        <f t="shared" si="67"/>
        <v>4.07</v>
      </c>
      <c r="I101" s="40">
        <f t="shared" si="67"/>
        <v>35.46</v>
      </c>
      <c r="J101" s="40">
        <f t="shared" si="67"/>
        <v>197</v>
      </c>
      <c r="K101" s="41">
        <f t="shared" si="67"/>
        <v>181</v>
      </c>
      <c r="L101" s="40">
        <v>17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tr">
        <f t="shared" si="67"/>
        <v>Чай с сахаром</v>
      </c>
      <c r="F103" s="43">
        <f t="shared" si="67"/>
        <v>180</v>
      </c>
      <c r="G103" s="43">
        <f t="shared" si="67"/>
        <v>6.3E-2</v>
      </c>
      <c r="H103" s="43">
        <f t="shared" si="67"/>
        <v>1.7999999999999999E-2</v>
      </c>
      <c r="I103" s="43">
        <f t="shared" si="67"/>
        <v>13.5</v>
      </c>
      <c r="J103" s="43">
        <f t="shared" si="67"/>
        <v>54.41</v>
      </c>
      <c r="K103" s="44">
        <f t="shared" si="67"/>
        <v>29</v>
      </c>
      <c r="L103" s="43">
        <v>2.1</v>
      </c>
    </row>
    <row r="104" spans="1:12" ht="15" x14ac:dyDescent="0.25">
      <c r="A104" s="23"/>
      <c r="B104" s="15"/>
      <c r="C104" s="11"/>
      <c r="D104" s="7" t="s">
        <v>23</v>
      </c>
      <c r="E104" s="42" t="str">
        <f t="shared" si="67"/>
        <v>Бутерброд с сыром</v>
      </c>
      <c r="F104" s="43">
        <f t="shared" si="67"/>
        <v>40</v>
      </c>
      <c r="G104" s="43">
        <f t="shared" si="67"/>
        <v>12.8</v>
      </c>
      <c r="H104" s="43">
        <f t="shared" si="67"/>
        <v>8</v>
      </c>
      <c r="I104" s="43">
        <v>48.08</v>
      </c>
      <c r="J104" s="43">
        <f t="shared" si="67"/>
        <v>268.3</v>
      </c>
      <c r="K104" s="44">
        <f t="shared" si="67"/>
        <v>8</v>
      </c>
      <c r="L104" s="43">
        <v>19.899999999999999</v>
      </c>
    </row>
    <row r="105" spans="1:12" ht="15" x14ac:dyDescent="0.25">
      <c r="A105" s="23"/>
      <c r="B105" s="15"/>
      <c r="C105" s="11"/>
      <c r="D105" s="7" t="s">
        <v>24</v>
      </c>
      <c r="E105" s="42" t="str">
        <f t="shared" si="67"/>
        <v>Фрукты свежие</v>
      </c>
      <c r="F105" s="43">
        <f t="shared" si="67"/>
        <v>100</v>
      </c>
      <c r="G105" s="43">
        <f t="shared" si="67"/>
        <v>0.5</v>
      </c>
      <c r="H105" s="43">
        <f t="shared" si="67"/>
        <v>0.5</v>
      </c>
      <c r="I105" s="43">
        <f t="shared" si="67"/>
        <v>12.15</v>
      </c>
      <c r="J105" s="43">
        <f t="shared" si="67"/>
        <v>55.06</v>
      </c>
      <c r="K105" s="44">
        <f t="shared" si="67"/>
        <v>338</v>
      </c>
      <c r="L105" s="43">
        <v>6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68">SUM(G101:G107)</f>
        <v>17.882999999999999</v>
      </c>
      <c r="H108" s="19">
        <f t="shared" si="68"/>
        <v>12.588000000000001</v>
      </c>
      <c r="I108" s="19">
        <f t="shared" si="68"/>
        <v>109.19</v>
      </c>
      <c r="J108" s="19">
        <f t="shared" si="68"/>
        <v>574.77</v>
      </c>
      <c r="K108" s="25"/>
      <c r="L108" s="19">
        <f t="shared" ref="L108" si="69">SUM(L101:L107)</f>
        <v>45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tr">
        <f t="shared" ref="E109:K109" si="70">E90</f>
        <v>Овощи натуральные свежие/соленые</v>
      </c>
      <c r="F109" s="43">
        <f t="shared" si="70"/>
        <v>60</v>
      </c>
      <c r="G109" s="43">
        <f t="shared" si="70"/>
        <v>0.66</v>
      </c>
      <c r="H109" s="43">
        <f t="shared" si="70"/>
        <v>0.12</v>
      </c>
      <c r="I109" s="43">
        <f t="shared" si="70"/>
        <v>2.2799999999999998</v>
      </c>
      <c r="J109" s="43">
        <f t="shared" si="70"/>
        <v>13.2</v>
      </c>
      <c r="K109" s="44">
        <f t="shared" si="70"/>
        <v>71</v>
      </c>
      <c r="L109" s="43">
        <v>9</v>
      </c>
    </row>
    <row r="110" spans="1:12" ht="15" x14ac:dyDescent="0.25">
      <c r="A110" s="23"/>
      <c r="B110" s="15"/>
      <c r="C110" s="11"/>
      <c r="D110" s="7" t="s">
        <v>27</v>
      </c>
      <c r="E110" s="42" t="str">
        <f t="shared" ref="E110:K110" si="71">E15</f>
        <v>Суп картофельный с рисом</v>
      </c>
      <c r="F110" s="43">
        <f t="shared" si="71"/>
        <v>200</v>
      </c>
      <c r="G110" s="43">
        <f t="shared" si="71"/>
        <v>5.36</v>
      </c>
      <c r="H110" s="43">
        <f t="shared" si="71"/>
        <v>2.96</v>
      </c>
      <c r="I110" s="43">
        <f t="shared" si="71"/>
        <v>21.44</v>
      </c>
      <c r="J110" s="43">
        <f t="shared" si="71"/>
        <v>134.4</v>
      </c>
      <c r="K110" s="44">
        <f t="shared" si="71"/>
        <v>57</v>
      </c>
      <c r="L110" s="43">
        <v>5.5</v>
      </c>
    </row>
    <row r="111" spans="1:12" ht="15" x14ac:dyDescent="0.25">
      <c r="A111" s="23"/>
      <c r="B111" s="15"/>
      <c r="C111" s="11"/>
      <c r="D111" s="7" t="s">
        <v>28</v>
      </c>
      <c r="E111" s="42" t="s">
        <v>69</v>
      </c>
      <c r="F111" s="43">
        <v>250</v>
      </c>
      <c r="G111" s="43">
        <v>18.68</v>
      </c>
      <c r="H111" s="43">
        <v>15.25</v>
      </c>
      <c r="I111" s="43">
        <v>34.799999999999997</v>
      </c>
      <c r="J111" s="43">
        <v>369.27</v>
      </c>
      <c r="K111" s="44" t="s">
        <v>70</v>
      </c>
      <c r="L111" s="43">
        <v>42.8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tr">
        <f>$E$94</f>
        <v>Компот из сухофруктов витаминизированный</v>
      </c>
      <c r="F113" s="43">
        <v>200</v>
      </c>
      <c r="G113" s="43">
        <v>0.47</v>
      </c>
      <c r="H113" s="43">
        <v>0</v>
      </c>
      <c r="I113" s="43">
        <v>25.6</v>
      </c>
      <c r="J113" s="43">
        <v>98.3</v>
      </c>
      <c r="K113" s="44">
        <v>349</v>
      </c>
      <c r="L113" s="43">
        <v>3</v>
      </c>
    </row>
    <row r="114" spans="1:12" ht="15" x14ac:dyDescent="0.25">
      <c r="A114" s="23"/>
      <c r="B114" s="15"/>
      <c r="C114" s="11"/>
      <c r="D114" s="7" t="s">
        <v>31</v>
      </c>
      <c r="E114" s="42" t="str">
        <f t="shared" ref="E114:K115" si="72">E38</f>
        <v>Хлеб пшеничный</v>
      </c>
      <c r="F114" s="43">
        <f t="shared" si="72"/>
        <v>25</v>
      </c>
      <c r="G114" s="43">
        <f t="shared" si="72"/>
        <v>1.69</v>
      </c>
      <c r="H114" s="43">
        <f t="shared" si="72"/>
        <v>0.2</v>
      </c>
      <c r="I114" s="43">
        <f t="shared" si="72"/>
        <v>12.5</v>
      </c>
      <c r="J114" s="43">
        <f t="shared" si="72"/>
        <v>58.6</v>
      </c>
      <c r="K114" s="44" t="str">
        <f t="shared" si="72"/>
        <v>н</v>
      </c>
      <c r="L114" s="43">
        <v>1.3</v>
      </c>
    </row>
    <row r="115" spans="1:12" ht="15" x14ac:dyDescent="0.25">
      <c r="A115" s="23"/>
      <c r="B115" s="15"/>
      <c r="C115" s="11"/>
      <c r="D115" s="7" t="s">
        <v>32</v>
      </c>
      <c r="E115" s="42" t="str">
        <f t="shared" si="72"/>
        <v>Хлеб ржаной</v>
      </c>
      <c r="F115" s="43">
        <f t="shared" si="72"/>
        <v>25</v>
      </c>
      <c r="G115" s="43">
        <f t="shared" si="72"/>
        <v>1.39</v>
      </c>
      <c r="H115" s="43">
        <f t="shared" si="72"/>
        <v>0.28000000000000003</v>
      </c>
      <c r="I115" s="43">
        <f t="shared" si="72"/>
        <v>12.2</v>
      </c>
      <c r="J115" s="43">
        <f t="shared" si="72"/>
        <v>56.83</v>
      </c>
      <c r="K115" s="44" t="str">
        <f t="shared" si="72"/>
        <v>н</v>
      </c>
      <c r="L115" s="43">
        <v>1.4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73">SUM(G109:G117)</f>
        <v>28.25</v>
      </c>
      <c r="H118" s="19">
        <f t="shared" si="73"/>
        <v>18.809999999999999</v>
      </c>
      <c r="I118" s="19">
        <f t="shared" si="73"/>
        <v>108.82000000000001</v>
      </c>
      <c r="J118" s="19">
        <f t="shared" si="73"/>
        <v>730.6</v>
      </c>
      <c r="K118" s="25"/>
      <c r="L118" s="19">
        <f t="shared" ref="L118" si="74">SUM(L109:L117)</f>
        <v>62.999999999999993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1280</v>
      </c>
      <c r="G119" s="32">
        <f t="shared" ref="G119" si="75">G108+G118</f>
        <v>46.132999999999996</v>
      </c>
      <c r="H119" s="32">
        <f t="shared" ref="H119" si="76">H108+H118</f>
        <v>31.398</v>
      </c>
      <c r="I119" s="32">
        <f t="shared" ref="I119" si="77">I108+I118</f>
        <v>218.01</v>
      </c>
      <c r="J119" s="32">
        <f t="shared" ref="J119:L119" si="78">J108+J118</f>
        <v>1305.3699999999999</v>
      </c>
      <c r="K119" s="32"/>
      <c r="L119" s="32">
        <f t="shared" si="78"/>
        <v>108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93</v>
      </c>
      <c r="F120" s="40">
        <v>200</v>
      </c>
      <c r="G120" s="40">
        <v>13.51</v>
      </c>
      <c r="H120" s="40">
        <v>22.53</v>
      </c>
      <c r="I120" s="40">
        <v>17.61</v>
      </c>
      <c r="J120" s="40">
        <v>388.83</v>
      </c>
      <c r="K120" s="41" t="s">
        <v>71</v>
      </c>
      <c r="L120" s="40">
        <v>59.18</v>
      </c>
    </row>
    <row r="121" spans="1:12" ht="15" x14ac:dyDescent="0.25">
      <c r="A121" s="14"/>
      <c r="B121" s="15"/>
      <c r="C121" s="11"/>
      <c r="D121" s="6" t="s">
        <v>26</v>
      </c>
      <c r="E121" s="42" t="s">
        <v>72</v>
      </c>
      <c r="F121" s="43">
        <v>60</v>
      </c>
      <c r="G121" s="43">
        <v>0.76</v>
      </c>
      <c r="H121" s="43">
        <v>0.04</v>
      </c>
      <c r="I121" s="43">
        <v>9.18</v>
      </c>
      <c r="J121" s="43">
        <v>40.08</v>
      </c>
      <c r="K121" s="44">
        <v>50</v>
      </c>
      <c r="L121" s="43">
        <v>8.6999999999999993</v>
      </c>
    </row>
    <row r="122" spans="1:12" ht="15" x14ac:dyDescent="0.25">
      <c r="A122" s="14"/>
      <c r="B122" s="15"/>
      <c r="C122" s="11"/>
      <c r="D122" s="7" t="s">
        <v>22</v>
      </c>
      <c r="E122" s="42" t="s">
        <v>42</v>
      </c>
      <c r="F122" s="43">
        <v>200</v>
      </c>
      <c r="G122" s="43">
        <v>7.0000000000000007E-2</v>
      </c>
      <c r="H122" s="43">
        <v>0.02</v>
      </c>
      <c r="I122" s="43">
        <v>15</v>
      </c>
      <c r="J122" s="43">
        <v>60.46</v>
      </c>
      <c r="K122" s="44">
        <v>29</v>
      </c>
      <c r="L122" s="43">
        <v>2.58</v>
      </c>
    </row>
    <row r="123" spans="1:12" ht="15" x14ac:dyDescent="0.25">
      <c r="A123" s="14"/>
      <c r="B123" s="15"/>
      <c r="C123" s="11"/>
      <c r="D123" s="7" t="s">
        <v>23</v>
      </c>
      <c r="E123" s="42" t="str">
        <f t="shared" ref="E123:K123" si="79">E85</f>
        <v>Хлеб пшеничный/ржаной</v>
      </c>
      <c r="F123" s="43">
        <f t="shared" si="79"/>
        <v>40</v>
      </c>
      <c r="G123" s="43">
        <f t="shared" si="79"/>
        <v>2.46</v>
      </c>
      <c r="H123" s="43">
        <f t="shared" si="79"/>
        <v>0.38</v>
      </c>
      <c r="I123" s="43">
        <f t="shared" si="79"/>
        <v>19.760000000000002</v>
      </c>
      <c r="J123" s="43">
        <f t="shared" si="79"/>
        <v>92.34</v>
      </c>
      <c r="K123" s="44" t="str">
        <f t="shared" si="79"/>
        <v>н</v>
      </c>
      <c r="L123" s="43">
        <v>2.16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80">SUM(G120:G126)</f>
        <v>16.8</v>
      </c>
      <c r="H127" s="19">
        <f t="shared" si="80"/>
        <v>22.97</v>
      </c>
      <c r="I127" s="19">
        <f t="shared" si="80"/>
        <v>61.55</v>
      </c>
      <c r="J127" s="19">
        <f t="shared" si="80"/>
        <v>581.70999999999992</v>
      </c>
      <c r="K127" s="25"/>
      <c r="L127" s="19">
        <f t="shared" ref="L127" si="81">SUM(L120:L126)</f>
        <v>72.61999999999999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tr">
        <f t="shared" ref="E128:K132" si="82">E52</f>
        <v>Овощи натуральные свежие/соленые</v>
      </c>
      <c r="F128" s="43">
        <f t="shared" si="82"/>
        <v>60</v>
      </c>
      <c r="G128" s="43">
        <f t="shared" si="82"/>
        <v>0.66</v>
      </c>
      <c r="H128" s="43">
        <f t="shared" si="82"/>
        <v>0.12</v>
      </c>
      <c r="I128" s="43">
        <f t="shared" si="82"/>
        <v>2.2799999999999998</v>
      </c>
      <c r="J128" s="43">
        <f t="shared" si="82"/>
        <v>13.2</v>
      </c>
      <c r="K128" s="44">
        <f t="shared" si="82"/>
        <v>71</v>
      </c>
      <c r="L128" s="43">
        <v>9</v>
      </c>
    </row>
    <row r="129" spans="1:12" ht="15" x14ac:dyDescent="0.25">
      <c r="A129" s="14"/>
      <c r="B129" s="15"/>
      <c r="C129" s="11"/>
      <c r="D129" s="7" t="s">
        <v>27</v>
      </c>
      <c r="E129" s="42" t="str">
        <f t="shared" si="82"/>
        <v>Борщ с капустой и картофелем</v>
      </c>
      <c r="F129" s="43">
        <f t="shared" si="82"/>
        <v>200</v>
      </c>
      <c r="G129" s="43">
        <f t="shared" si="82"/>
        <v>4.32</v>
      </c>
      <c r="H129" s="43">
        <f t="shared" si="82"/>
        <v>4.51</v>
      </c>
      <c r="I129" s="43">
        <f t="shared" si="82"/>
        <v>22.56</v>
      </c>
      <c r="J129" s="43">
        <f t="shared" si="82"/>
        <v>253.44</v>
      </c>
      <c r="K129" s="44">
        <f t="shared" si="82"/>
        <v>17</v>
      </c>
      <c r="L129" s="43">
        <v>9</v>
      </c>
    </row>
    <row r="130" spans="1:12" ht="15" x14ac:dyDescent="0.25">
      <c r="A130" s="14"/>
      <c r="B130" s="15"/>
      <c r="C130" s="11"/>
      <c r="D130" s="7" t="s">
        <v>28</v>
      </c>
      <c r="E130" s="42" t="str">
        <f t="shared" si="82"/>
        <v>Плов из птицы</v>
      </c>
      <c r="F130" s="43">
        <f t="shared" si="82"/>
        <v>200</v>
      </c>
      <c r="G130" s="43">
        <f t="shared" si="82"/>
        <v>18.75</v>
      </c>
      <c r="H130" s="43">
        <f t="shared" si="82"/>
        <v>19.399999999999999</v>
      </c>
      <c r="I130" s="43">
        <f t="shared" si="82"/>
        <v>35.08</v>
      </c>
      <c r="J130" s="43">
        <f t="shared" si="82"/>
        <v>471.25</v>
      </c>
      <c r="K130" s="44">
        <f t="shared" si="82"/>
        <v>291</v>
      </c>
      <c r="L130" s="43">
        <v>34.1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tr">
        <f t="shared" si="82"/>
        <v>Сок фруктовый витаминизированный</v>
      </c>
      <c r="F132" s="43">
        <f t="shared" si="82"/>
        <v>200</v>
      </c>
      <c r="G132" s="43">
        <f t="shared" si="82"/>
        <v>1</v>
      </c>
      <c r="H132" s="43">
        <f t="shared" si="82"/>
        <v>0</v>
      </c>
      <c r="I132" s="43">
        <f t="shared" si="82"/>
        <v>20.2</v>
      </c>
      <c r="J132" s="43">
        <f t="shared" si="82"/>
        <v>84.8</v>
      </c>
      <c r="K132" s="44">
        <f t="shared" si="82"/>
        <v>389</v>
      </c>
      <c r="L132" s="43">
        <v>10</v>
      </c>
    </row>
    <row r="133" spans="1:12" ht="15" x14ac:dyDescent="0.25">
      <c r="A133" s="14"/>
      <c r="B133" s="15"/>
      <c r="C133" s="11"/>
      <c r="D133" s="7" t="s">
        <v>31</v>
      </c>
      <c r="E133" s="42" t="str">
        <f t="shared" ref="E133:K134" si="83">E38</f>
        <v>Хлеб пшеничный</v>
      </c>
      <c r="F133" s="43">
        <f t="shared" si="83"/>
        <v>25</v>
      </c>
      <c r="G133" s="43">
        <f t="shared" si="83"/>
        <v>1.69</v>
      </c>
      <c r="H133" s="43">
        <f t="shared" si="83"/>
        <v>0.2</v>
      </c>
      <c r="I133" s="43">
        <f t="shared" si="83"/>
        <v>12.5</v>
      </c>
      <c r="J133" s="43">
        <f t="shared" si="83"/>
        <v>58.6</v>
      </c>
      <c r="K133" s="44" t="str">
        <f t="shared" si="83"/>
        <v>н</v>
      </c>
      <c r="L133" s="43">
        <v>1.3</v>
      </c>
    </row>
    <row r="134" spans="1:12" ht="15" x14ac:dyDescent="0.25">
      <c r="A134" s="14"/>
      <c r="B134" s="15"/>
      <c r="C134" s="11"/>
      <c r="D134" s="7" t="s">
        <v>32</v>
      </c>
      <c r="E134" s="42" t="str">
        <f t="shared" si="83"/>
        <v>Хлеб ржаной</v>
      </c>
      <c r="F134" s="43">
        <f t="shared" si="83"/>
        <v>25</v>
      </c>
      <c r="G134" s="43">
        <f t="shared" si="83"/>
        <v>1.39</v>
      </c>
      <c r="H134" s="43">
        <f t="shared" si="83"/>
        <v>0.28000000000000003</v>
      </c>
      <c r="I134" s="43">
        <f t="shared" si="83"/>
        <v>12.2</v>
      </c>
      <c r="J134" s="43">
        <f t="shared" si="83"/>
        <v>56.83</v>
      </c>
      <c r="K134" s="44" t="str">
        <f t="shared" si="83"/>
        <v>н</v>
      </c>
      <c r="L134" s="43">
        <v>1.4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84">SUM(G128:G136)</f>
        <v>27.810000000000002</v>
      </c>
      <c r="H137" s="19">
        <f t="shared" si="84"/>
        <v>24.509999999999998</v>
      </c>
      <c r="I137" s="19">
        <f t="shared" si="84"/>
        <v>104.82000000000001</v>
      </c>
      <c r="J137" s="19">
        <f t="shared" si="84"/>
        <v>938.12</v>
      </c>
      <c r="K137" s="25"/>
      <c r="L137" s="19">
        <f t="shared" ref="L137" si="85">SUM(L128:L136)</f>
        <v>64.8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1210</v>
      </c>
      <c r="G138" s="32">
        <f t="shared" ref="G138" si="86">G127+G137</f>
        <v>44.61</v>
      </c>
      <c r="H138" s="32">
        <f t="shared" ref="H138" si="87">H127+H137</f>
        <v>47.48</v>
      </c>
      <c r="I138" s="32">
        <f t="shared" ref="I138" si="88">I127+I137</f>
        <v>166.37</v>
      </c>
      <c r="J138" s="32">
        <f t="shared" ref="J138:L138" si="89">J127+J137</f>
        <v>1519.83</v>
      </c>
      <c r="K138" s="32"/>
      <c r="L138" s="32">
        <f t="shared" si="89"/>
        <v>137.41999999999999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73</v>
      </c>
      <c r="F139" s="40">
        <v>180</v>
      </c>
      <c r="G139" s="40">
        <v>9.39</v>
      </c>
      <c r="H139" s="40">
        <v>8.1</v>
      </c>
      <c r="I139" s="40">
        <v>37.17</v>
      </c>
      <c r="J139" s="40">
        <v>276.3</v>
      </c>
      <c r="K139" s="41">
        <v>177</v>
      </c>
      <c r="L139" s="40">
        <v>21.08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tr">
        <f t="shared" ref="E141:K141" si="90">E84</f>
        <v>Какао с молоком</v>
      </c>
      <c r="F141" s="43">
        <f t="shared" si="90"/>
        <v>180</v>
      </c>
      <c r="G141" s="43">
        <f t="shared" si="90"/>
        <v>4.41</v>
      </c>
      <c r="H141" s="43">
        <f t="shared" si="90"/>
        <v>4.5</v>
      </c>
      <c r="I141" s="43">
        <f t="shared" si="90"/>
        <v>29.25</v>
      </c>
      <c r="J141" s="43">
        <f t="shared" si="90"/>
        <v>171</v>
      </c>
      <c r="K141" s="44">
        <f t="shared" si="90"/>
        <v>382</v>
      </c>
      <c r="L141" s="43">
        <v>7.5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tr">
        <f t="shared" ref="E142:K142" si="91">E123</f>
        <v>Хлеб пшеничный/ржаной</v>
      </c>
      <c r="F142" s="43">
        <f t="shared" si="91"/>
        <v>40</v>
      </c>
      <c r="G142" s="43">
        <f t="shared" si="91"/>
        <v>2.46</v>
      </c>
      <c r="H142" s="43">
        <f t="shared" si="91"/>
        <v>0.38</v>
      </c>
      <c r="I142" s="43">
        <f t="shared" si="91"/>
        <v>19.760000000000002</v>
      </c>
      <c r="J142" s="43">
        <f t="shared" si="91"/>
        <v>92.34</v>
      </c>
      <c r="K142" s="44" t="str">
        <f t="shared" si="91"/>
        <v>н</v>
      </c>
      <c r="L142" s="43">
        <v>2.16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55</v>
      </c>
      <c r="E144" s="42" t="str">
        <f t="shared" ref="E144:K144" si="92">E87</f>
        <v>Йогурт</v>
      </c>
      <c r="F144" s="43">
        <f t="shared" si="92"/>
        <v>100</v>
      </c>
      <c r="G144" s="43">
        <f t="shared" si="92"/>
        <v>2.8</v>
      </c>
      <c r="H144" s="43">
        <f t="shared" si="92"/>
        <v>2.5</v>
      </c>
      <c r="I144" s="43">
        <f t="shared" si="92"/>
        <v>3.9</v>
      </c>
      <c r="J144" s="43">
        <f t="shared" si="92"/>
        <v>50</v>
      </c>
      <c r="K144" s="44">
        <f t="shared" si="92"/>
        <v>18</v>
      </c>
      <c r="L144" s="43">
        <v>28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93">SUM(G139:G145)</f>
        <v>19.060000000000002</v>
      </c>
      <c r="H146" s="19">
        <f t="shared" si="93"/>
        <v>15.48</v>
      </c>
      <c r="I146" s="19">
        <f t="shared" si="93"/>
        <v>90.080000000000013</v>
      </c>
      <c r="J146" s="19">
        <f t="shared" si="93"/>
        <v>589.64</v>
      </c>
      <c r="K146" s="25"/>
      <c r="L146" s="19">
        <f t="shared" ref="L146" si="94">SUM(L139:L145)</f>
        <v>58.739999999999995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tr">
        <f t="shared" ref="E147:K147" si="95">E128</f>
        <v>Овощи натуральные свежие/соленые</v>
      </c>
      <c r="F147" s="43">
        <f t="shared" si="95"/>
        <v>60</v>
      </c>
      <c r="G147" s="43">
        <f t="shared" si="95"/>
        <v>0.66</v>
      </c>
      <c r="H147" s="43">
        <f t="shared" si="95"/>
        <v>0.12</v>
      </c>
      <c r="I147" s="43">
        <f t="shared" si="95"/>
        <v>2.2799999999999998</v>
      </c>
      <c r="J147" s="43">
        <f t="shared" si="95"/>
        <v>13.2</v>
      </c>
      <c r="K147" s="44">
        <f t="shared" si="95"/>
        <v>71</v>
      </c>
      <c r="L147" s="43">
        <v>9</v>
      </c>
    </row>
    <row r="148" spans="1:12" ht="15" x14ac:dyDescent="0.25">
      <c r="A148" s="23"/>
      <c r="B148" s="15"/>
      <c r="C148" s="11"/>
      <c r="D148" s="7" t="s">
        <v>27</v>
      </c>
      <c r="E148" s="42" t="str">
        <f t="shared" ref="E148:K148" si="96">E91</f>
        <v>Рассольник Ленинградский</v>
      </c>
      <c r="F148" s="43">
        <f t="shared" si="96"/>
        <v>200</v>
      </c>
      <c r="G148" s="43">
        <f t="shared" si="96"/>
        <v>1.48</v>
      </c>
      <c r="H148" s="43">
        <f t="shared" si="96"/>
        <v>3.25</v>
      </c>
      <c r="I148" s="43">
        <f t="shared" si="96"/>
        <v>3.47</v>
      </c>
      <c r="J148" s="43">
        <f t="shared" si="96"/>
        <v>58.36</v>
      </c>
      <c r="K148" s="44">
        <f t="shared" si="96"/>
        <v>21</v>
      </c>
      <c r="L148" s="43">
        <v>3.5</v>
      </c>
    </row>
    <row r="149" spans="1:12" ht="15" x14ac:dyDescent="0.25">
      <c r="A149" s="23"/>
      <c r="B149" s="15"/>
      <c r="C149" s="11"/>
      <c r="D149" s="7" t="s">
        <v>28</v>
      </c>
      <c r="E149" s="42" t="s">
        <v>74</v>
      </c>
      <c r="F149" s="43">
        <v>200</v>
      </c>
      <c r="G149" s="43">
        <v>14.58</v>
      </c>
      <c r="H149" s="43">
        <v>9.33</v>
      </c>
      <c r="I149" s="43">
        <v>20.92</v>
      </c>
      <c r="J149" s="43">
        <v>226.13</v>
      </c>
      <c r="K149" s="44">
        <v>297</v>
      </c>
      <c r="L149" s="43">
        <v>37.5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tr">
        <f t="shared" ref="E151:K151" si="97">E75</f>
        <v>Кисель фруктовый витаминизированный</v>
      </c>
      <c r="F151" s="43">
        <v>200</v>
      </c>
      <c r="G151" s="43">
        <v>8.6999999999999993</v>
      </c>
      <c r="H151" s="43">
        <v>8.8000000000000007</v>
      </c>
      <c r="I151" s="43">
        <v>54.8</v>
      </c>
      <c r="J151" s="43">
        <v>339</v>
      </c>
      <c r="K151" s="44">
        <f t="shared" si="97"/>
        <v>118</v>
      </c>
      <c r="L151" s="43">
        <v>4</v>
      </c>
    </row>
    <row r="152" spans="1:12" ht="15" x14ac:dyDescent="0.25">
      <c r="A152" s="23"/>
      <c r="B152" s="15"/>
      <c r="C152" s="11"/>
      <c r="D152" s="7" t="s">
        <v>31</v>
      </c>
      <c r="E152" s="42" t="str">
        <f t="shared" ref="E152:K153" si="98">E38</f>
        <v>Хлеб пшеничный</v>
      </c>
      <c r="F152" s="43">
        <f t="shared" si="98"/>
        <v>25</v>
      </c>
      <c r="G152" s="43">
        <f t="shared" si="98"/>
        <v>1.69</v>
      </c>
      <c r="H152" s="43">
        <f t="shared" si="98"/>
        <v>0.2</v>
      </c>
      <c r="I152" s="43">
        <f t="shared" si="98"/>
        <v>12.5</v>
      </c>
      <c r="J152" s="43">
        <f t="shared" si="98"/>
        <v>58.6</v>
      </c>
      <c r="K152" s="44" t="str">
        <f t="shared" si="98"/>
        <v>н</v>
      </c>
      <c r="L152" s="43">
        <v>1.3</v>
      </c>
    </row>
    <row r="153" spans="1:12" ht="15" x14ac:dyDescent="0.25">
      <c r="A153" s="23"/>
      <c r="B153" s="15"/>
      <c r="C153" s="11"/>
      <c r="D153" s="7" t="s">
        <v>32</v>
      </c>
      <c r="E153" s="42" t="str">
        <f t="shared" si="98"/>
        <v>Хлеб ржаной</v>
      </c>
      <c r="F153" s="43">
        <f t="shared" si="98"/>
        <v>25</v>
      </c>
      <c r="G153" s="43">
        <f t="shared" si="98"/>
        <v>1.39</v>
      </c>
      <c r="H153" s="43">
        <f t="shared" si="98"/>
        <v>0.28000000000000003</v>
      </c>
      <c r="I153" s="43">
        <f t="shared" si="98"/>
        <v>12.2</v>
      </c>
      <c r="J153" s="43">
        <f t="shared" si="98"/>
        <v>56.83</v>
      </c>
      <c r="K153" s="44" t="str">
        <f t="shared" si="98"/>
        <v>н</v>
      </c>
      <c r="L153" s="43">
        <v>1.4</v>
      </c>
    </row>
    <row r="154" spans="1:12" ht="15" x14ac:dyDescent="0.25">
      <c r="A154" s="23"/>
      <c r="B154" s="15"/>
      <c r="C154" s="11"/>
      <c r="D154" s="6" t="s">
        <v>61</v>
      </c>
      <c r="E154" s="42" t="s">
        <v>91</v>
      </c>
      <c r="F154" s="43">
        <v>20</v>
      </c>
      <c r="G154" s="43">
        <v>0.98</v>
      </c>
      <c r="H154" s="43">
        <v>0.76</v>
      </c>
      <c r="I154" s="43">
        <v>15.5</v>
      </c>
      <c r="J154" s="43">
        <v>72.8</v>
      </c>
      <c r="K154" s="44">
        <v>1</v>
      </c>
      <c r="L154" s="43">
        <v>2.6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99">SUM(G147:G155)</f>
        <v>29.48</v>
      </c>
      <c r="H156" s="19">
        <f t="shared" si="99"/>
        <v>22.740000000000002</v>
      </c>
      <c r="I156" s="19">
        <f t="shared" si="99"/>
        <v>121.67</v>
      </c>
      <c r="J156" s="19">
        <f t="shared" si="99"/>
        <v>824.92000000000007</v>
      </c>
      <c r="K156" s="25"/>
      <c r="L156" s="19">
        <f t="shared" ref="L156" si="100">SUM(L147:L155)</f>
        <v>59.3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1230</v>
      </c>
      <c r="G157" s="32">
        <f t="shared" ref="G157" si="101">G146+G156</f>
        <v>48.540000000000006</v>
      </c>
      <c r="H157" s="32">
        <f t="shared" ref="H157" si="102">H146+H156</f>
        <v>38.22</v>
      </c>
      <c r="I157" s="32">
        <f t="shared" ref="I157" si="103">I146+I156</f>
        <v>211.75</v>
      </c>
      <c r="J157" s="32">
        <f t="shared" ref="J157:L157" si="104">J146+J156</f>
        <v>1414.56</v>
      </c>
      <c r="K157" s="32"/>
      <c r="L157" s="32">
        <f t="shared" si="104"/>
        <v>118.03999999999999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75</v>
      </c>
      <c r="F158" s="40">
        <v>200</v>
      </c>
      <c r="G158" s="40">
        <v>15.6</v>
      </c>
      <c r="H158" s="40">
        <v>14.76</v>
      </c>
      <c r="I158" s="40">
        <v>42.13</v>
      </c>
      <c r="J158" s="40">
        <v>373</v>
      </c>
      <c r="K158" s="41">
        <v>212</v>
      </c>
      <c r="L158" s="40">
        <v>56.1</v>
      </c>
    </row>
    <row r="159" spans="1:12" ht="15" x14ac:dyDescent="0.25">
      <c r="A159" s="23"/>
      <c r="B159" s="15"/>
      <c r="C159" s="11"/>
      <c r="D159" s="6" t="s">
        <v>61</v>
      </c>
      <c r="E159" s="42" t="str">
        <f t="shared" ref="E159:K159" si="105">E64</f>
        <v>Молоко сгущенное</v>
      </c>
      <c r="F159" s="43">
        <f t="shared" si="105"/>
        <v>50</v>
      </c>
      <c r="G159" s="43">
        <f t="shared" si="105"/>
        <v>0.2</v>
      </c>
      <c r="H159" s="43">
        <f t="shared" si="105"/>
        <v>0</v>
      </c>
      <c r="I159" s="43">
        <f t="shared" si="105"/>
        <v>26.32</v>
      </c>
      <c r="J159" s="43">
        <v>106.11</v>
      </c>
      <c r="K159" s="44">
        <f t="shared" si="105"/>
        <v>7</v>
      </c>
      <c r="L159" s="43">
        <v>11.9</v>
      </c>
    </row>
    <row r="160" spans="1:12" ht="15" x14ac:dyDescent="0.25">
      <c r="A160" s="23"/>
      <c r="B160" s="15"/>
      <c r="C160" s="11"/>
      <c r="D160" s="7" t="s">
        <v>22</v>
      </c>
      <c r="E160" s="42" t="s">
        <v>76</v>
      </c>
      <c r="F160" s="43">
        <v>180</v>
      </c>
      <c r="G160" s="43">
        <v>1.36</v>
      </c>
      <c r="H160" s="43">
        <v>1.21</v>
      </c>
      <c r="I160" s="43">
        <v>14.31</v>
      </c>
      <c r="J160" s="43">
        <v>72.900000000000006</v>
      </c>
      <c r="K160" s="44">
        <v>378</v>
      </c>
      <c r="L160" s="43">
        <v>3.7</v>
      </c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tr">
        <f t="shared" ref="E162:K162" si="106">E105</f>
        <v>Фрукты свежие</v>
      </c>
      <c r="F162" s="43">
        <f t="shared" si="106"/>
        <v>100</v>
      </c>
      <c r="G162" s="43">
        <f t="shared" si="106"/>
        <v>0.5</v>
      </c>
      <c r="H162" s="43">
        <f t="shared" si="106"/>
        <v>0.5</v>
      </c>
      <c r="I162" s="43">
        <f t="shared" si="106"/>
        <v>12.15</v>
      </c>
      <c r="J162" s="43">
        <f t="shared" si="106"/>
        <v>55.06</v>
      </c>
      <c r="K162" s="44">
        <f t="shared" si="106"/>
        <v>338</v>
      </c>
      <c r="L162" s="43">
        <v>13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107">SUM(G158:G164)</f>
        <v>17.66</v>
      </c>
      <c r="H165" s="19">
        <f t="shared" si="107"/>
        <v>16.47</v>
      </c>
      <c r="I165" s="19">
        <f t="shared" si="107"/>
        <v>94.910000000000011</v>
      </c>
      <c r="J165" s="19">
        <f t="shared" si="107"/>
        <v>607.06999999999994</v>
      </c>
      <c r="K165" s="25"/>
      <c r="L165" s="19">
        <f t="shared" ref="L165" si="108">SUM(L158:L164)</f>
        <v>84.7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tr">
        <f t="shared" ref="E166:K166" si="109">E121</f>
        <v>Икра из кабачков</v>
      </c>
      <c r="F166" s="43">
        <f t="shared" si="109"/>
        <v>60</v>
      </c>
      <c r="G166" s="43">
        <f t="shared" si="109"/>
        <v>0.76</v>
      </c>
      <c r="H166" s="43">
        <f t="shared" si="109"/>
        <v>0.04</v>
      </c>
      <c r="I166" s="43">
        <f t="shared" si="109"/>
        <v>9.18</v>
      </c>
      <c r="J166" s="43">
        <f t="shared" si="109"/>
        <v>40.08</v>
      </c>
      <c r="K166" s="44">
        <f t="shared" si="109"/>
        <v>50</v>
      </c>
      <c r="L166" s="43">
        <v>8.6999999999999993</v>
      </c>
    </row>
    <row r="167" spans="1:12" ht="15" x14ac:dyDescent="0.25">
      <c r="A167" s="23"/>
      <c r="B167" s="15"/>
      <c r="C167" s="11"/>
      <c r="D167" s="7" t="s">
        <v>27</v>
      </c>
      <c r="E167" s="42" t="str">
        <f t="shared" ref="E167:K167" si="110">E34</f>
        <v>Суп картофельный с бобами</v>
      </c>
      <c r="F167" s="43">
        <f t="shared" si="110"/>
        <v>200</v>
      </c>
      <c r="G167" s="43">
        <f t="shared" si="110"/>
        <v>1.34</v>
      </c>
      <c r="H167" s="43">
        <f t="shared" si="110"/>
        <v>3.28</v>
      </c>
      <c r="I167" s="43">
        <f t="shared" si="110"/>
        <v>10.62</v>
      </c>
      <c r="J167" s="43">
        <f t="shared" si="110"/>
        <v>77.28</v>
      </c>
      <c r="K167" s="44">
        <f t="shared" si="110"/>
        <v>24</v>
      </c>
      <c r="L167" s="43">
        <v>5.2</v>
      </c>
    </row>
    <row r="168" spans="1:12" ht="15" x14ac:dyDescent="0.25">
      <c r="A168" s="23"/>
      <c r="B168" s="15"/>
      <c r="C168" s="11"/>
      <c r="D168" s="7" t="s">
        <v>28</v>
      </c>
      <c r="E168" s="42" t="s">
        <v>77</v>
      </c>
      <c r="F168" s="43">
        <v>250</v>
      </c>
      <c r="G168" s="43">
        <v>17.41</v>
      </c>
      <c r="H168" s="43">
        <v>36.049999999999997</v>
      </c>
      <c r="I168" s="43">
        <v>9.68</v>
      </c>
      <c r="J168" s="43">
        <v>443.28</v>
      </c>
      <c r="K168" s="44" t="s">
        <v>78</v>
      </c>
      <c r="L168" s="43">
        <v>42.5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tr">
        <f t="shared" ref="E170:K170" si="111">E132</f>
        <v>Сок фруктовый витаминизированный</v>
      </c>
      <c r="F170" s="43">
        <f t="shared" si="111"/>
        <v>200</v>
      </c>
      <c r="G170" s="43">
        <f t="shared" si="111"/>
        <v>1</v>
      </c>
      <c r="H170" s="43">
        <f t="shared" si="111"/>
        <v>0</v>
      </c>
      <c r="I170" s="43">
        <f t="shared" si="111"/>
        <v>20.2</v>
      </c>
      <c r="J170" s="43">
        <f t="shared" si="111"/>
        <v>84.8</v>
      </c>
      <c r="K170" s="44">
        <f t="shared" si="111"/>
        <v>389</v>
      </c>
      <c r="L170" s="43">
        <v>10</v>
      </c>
    </row>
    <row r="171" spans="1:12" ht="15" x14ac:dyDescent="0.25">
      <c r="A171" s="23"/>
      <c r="B171" s="15"/>
      <c r="C171" s="11"/>
      <c r="D171" s="7" t="s">
        <v>31</v>
      </c>
      <c r="E171" s="42" t="str">
        <f t="shared" ref="E171:K172" si="112">E38</f>
        <v>Хлеб пшеничный</v>
      </c>
      <c r="F171" s="43">
        <f t="shared" si="112"/>
        <v>25</v>
      </c>
      <c r="G171" s="43">
        <f t="shared" si="112"/>
        <v>1.69</v>
      </c>
      <c r="H171" s="43">
        <f t="shared" si="112"/>
        <v>0.2</v>
      </c>
      <c r="I171" s="43">
        <f t="shared" si="112"/>
        <v>12.5</v>
      </c>
      <c r="J171" s="43">
        <f t="shared" si="112"/>
        <v>58.6</v>
      </c>
      <c r="K171" s="44" t="str">
        <f t="shared" si="112"/>
        <v>н</v>
      </c>
      <c r="L171" s="43">
        <v>1.3</v>
      </c>
    </row>
    <row r="172" spans="1:12" ht="15" x14ac:dyDescent="0.25">
      <c r="A172" s="23"/>
      <c r="B172" s="15"/>
      <c r="C172" s="11"/>
      <c r="D172" s="7" t="s">
        <v>32</v>
      </c>
      <c r="E172" s="42" t="str">
        <f t="shared" si="112"/>
        <v>Хлеб ржаной</v>
      </c>
      <c r="F172" s="43">
        <f t="shared" si="112"/>
        <v>25</v>
      </c>
      <c r="G172" s="43">
        <f t="shared" si="112"/>
        <v>1.39</v>
      </c>
      <c r="H172" s="43">
        <f t="shared" si="112"/>
        <v>0.28000000000000003</v>
      </c>
      <c r="I172" s="43">
        <f t="shared" si="112"/>
        <v>12.2</v>
      </c>
      <c r="J172" s="43">
        <f t="shared" si="112"/>
        <v>56.83</v>
      </c>
      <c r="K172" s="44" t="str">
        <f t="shared" si="112"/>
        <v>н</v>
      </c>
      <c r="L172" s="43">
        <v>1.4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113">SUM(G166:G174)</f>
        <v>23.590000000000003</v>
      </c>
      <c r="H175" s="19">
        <f t="shared" si="113"/>
        <v>39.85</v>
      </c>
      <c r="I175" s="19">
        <f t="shared" si="113"/>
        <v>74.38</v>
      </c>
      <c r="J175" s="19">
        <f t="shared" si="113"/>
        <v>760.87</v>
      </c>
      <c r="K175" s="25"/>
      <c r="L175" s="19">
        <f t="shared" ref="L175" si="114">SUM(L166:L174)</f>
        <v>69.100000000000009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1290</v>
      </c>
      <c r="G176" s="32">
        <f t="shared" ref="G176" si="115">G165+G175</f>
        <v>41.25</v>
      </c>
      <c r="H176" s="32">
        <f t="shared" ref="H176" si="116">H165+H175</f>
        <v>56.32</v>
      </c>
      <c r="I176" s="32">
        <f t="shared" ref="I176" si="117">I165+I175</f>
        <v>169.29000000000002</v>
      </c>
      <c r="J176" s="32">
        <f t="shared" ref="J176:L176" si="118">J165+J175</f>
        <v>1367.94</v>
      </c>
      <c r="K176" s="32"/>
      <c r="L176" s="32">
        <f t="shared" si="118"/>
        <v>153.80000000000001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79</v>
      </c>
      <c r="F177" s="40">
        <v>200</v>
      </c>
      <c r="G177" s="40">
        <v>11.9</v>
      </c>
      <c r="H177" s="40">
        <v>14.42</v>
      </c>
      <c r="I177" s="40">
        <v>18.8</v>
      </c>
      <c r="J177" s="40">
        <v>261.74</v>
      </c>
      <c r="K177" s="41">
        <v>289</v>
      </c>
      <c r="L177" s="40">
        <v>51.04</v>
      </c>
    </row>
    <row r="178" spans="1:12" ht="15" x14ac:dyDescent="0.25">
      <c r="A178" s="23"/>
      <c r="B178" s="15"/>
      <c r="C178" s="11"/>
      <c r="D178" s="6" t="s">
        <v>26</v>
      </c>
      <c r="E178" s="42" t="str">
        <f t="shared" ref="E178:K178" si="119">E147</f>
        <v>Овощи натуральные свежие/соленые</v>
      </c>
      <c r="F178" s="43">
        <f t="shared" si="119"/>
        <v>60</v>
      </c>
      <c r="G178" s="43">
        <f t="shared" si="119"/>
        <v>0.66</v>
      </c>
      <c r="H178" s="43">
        <f t="shared" si="119"/>
        <v>0.12</v>
      </c>
      <c r="I178" s="43">
        <f t="shared" si="119"/>
        <v>2.2799999999999998</v>
      </c>
      <c r="J178" s="43">
        <f t="shared" si="119"/>
        <v>13.2</v>
      </c>
      <c r="K178" s="44">
        <f t="shared" si="119"/>
        <v>71</v>
      </c>
      <c r="L178" s="43">
        <v>6</v>
      </c>
    </row>
    <row r="179" spans="1:12" ht="15" x14ac:dyDescent="0.25">
      <c r="A179" s="23"/>
      <c r="B179" s="15"/>
      <c r="C179" s="11"/>
      <c r="D179" s="7" t="s">
        <v>22</v>
      </c>
      <c r="E179" s="42" t="s">
        <v>80</v>
      </c>
      <c r="F179" s="43">
        <v>200</v>
      </c>
      <c r="G179" s="43">
        <v>2.94</v>
      </c>
      <c r="H179" s="43">
        <v>1.99</v>
      </c>
      <c r="I179" s="43">
        <v>20.92</v>
      </c>
      <c r="J179" s="43">
        <v>113.4</v>
      </c>
      <c r="K179" s="44">
        <v>380</v>
      </c>
      <c r="L179" s="43">
        <v>7.6</v>
      </c>
    </row>
    <row r="180" spans="1:12" ht="15" x14ac:dyDescent="0.25">
      <c r="A180" s="23"/>
      <c r="B180" s="15"/>
      <c r="C180" s="11"/>
      <c r="D180" s="7" t="s">
        <v>23</v>
      </c>
      <c r="E180" s="42" t="str">
        <f t="shared" ref="E180:K180" si="120">E142</f>
        <v>Хлеб пшеничный/ржаной</v>
      </c>
      <c r="F180" s="43">
        <f t="shared" si="120"/>
        <v>40</v>
      </c>
      <c r="G180" s="43">
        <f t="shared" si="120"/>
        <v>2.46</v>
      </c>
      <c r="H180" s="43">
        <f t="shared" si="120"/>
        <v>0.38</v>
      </c>
      <c r="I180" s="43">
        <f t="shared" si="120"/>
        <v>19.760000000000002</v>
      </c>
      <c r="J180" s="43">
        <f t="shared" si="120"/>
        <v>92.34</v>
      </c>
      <c r="K180" s="44" t="str">
        <f t="shared" si="120"/>
        <v>н</v>
      </c>
      <c r="L180" s="43">
        <v>2.16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61</v>
      </c>
      <c r="E182" s="42" t="s">
        <v>92</v>
      </c>
      <c r="F182" s="43">
        <v>30</v>
      </c>
      <c r="G182" s="43">
        <v>1.9</v>
      </c>
      <c r="H182" s="43">
        <v>4.5</v>
      </c>
      <c r="I182" s="43">
        <v>16</v>
      </c>
      <c r="J182" s="43">
        <v>113</v>
      </c>
      <c r="K182" s="44">
        <v>5</v>
      </c>
      <c r="L182" s="43">
        <v>27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121">SUM(G177:G183)</f>
        <v>19.86</v>
      </c>
      <c r="H184" s="19">
        <f t="shared" si="121"/>
        <v>21.409999999999997</v>
      </c>
      <c r="I184" s="19">
        <f t="shared" si="121"/>
        <v>77.760000000000005</v>
      </c>
      <c r="J184" s="19">
        <f t="shared" si="121"/>
        <v>593.68000000000006</v>
      </c>
      <c r="K184" s="25"/>
      <c r="L184" s="19">
        <f t="shared" ref="L184" si="122">SUM(L177:L183)</f>
        <v>93.8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tr">
        <f t="shared" ref="E185:K185" si="123">E178</f>
        <v>Овощи натуральные свежие/соленые</v>
      </c>
      <c r="F185" s="43">
        <f t="shared" si="123"/>
        <v>60</v>
      </c>
      <c r="G185" s="43">
        <f t="shared" si="123"/>
        <v>0.66</v>
      </c>
      <c r="H185" s="43">
        <f t="shared" si="123"/>
        <v>0.12</v>
      </c>
      <c r="I185" s="43">
        <f t="shared" si="123"/>
        <v>2.2799999999999998</v>
      </c>
      <c r="J185" s="43">
        <f t="shared" si="123"/>
        <v>13.2</v>
      </c>
      <c r="K185" s="44">
        <f t="shared" si="123"/>
        <v>71</v>
      </c>
      <c r="L185" s="43">
        <v>9</v>
      </c>
    </row>
    <row r="186" spans="1:12" ht="15" x14ac:dyDescent="0.25">
      <c r="A186" s="23"/>
      <c r="B186" s="15"/>
      <c r="C186" s="11"/>
      <c r="D186" s="7" t="s">
        <v>27</v>
      </c>
      <c r="E186" s="42" t="str">
        <f t="shared" ref="E186:K186" si="124">E72</f>
        <v>Суп картофельный с макаронными изделиями</v>
      </c>
      <c r="F186" s="43">
        <f t="shared" si="124"/>
        <v>200</v>
      </c>
      <c r="G186" s="43">
        <f t="shared" si="124"/>
        <v>5.36</v>
      </c>
      <c r="H186" s="43">
        <f t="shared" si="124"/>
        <v>2.96</v>
      </c>
      <c r="I186" s="43">
        <f t="shared" si="124"/>
        <v>21.44</v>
      </c>
      <c r="J186" s="43">
        <f t="shared" si="124"/>
        <v>134.4</v>
      </c>
      <c r="K186" s="44">
        <f t="shared" si="124"/>
        <v>25</v>
      </c>
      <c r="L186" s="43">
        <v>5.3</v>
      </c>
    </row>
    <row r="187" spans="1:12" ht="15" x14ac:dyDescent="0.25">
      <c r="A187" s="23"/>
      <c r="B187" s="15"/>
      <c r="C187" s="11"/>
      <c r="D187" s="7" t="s">
        <v>28</v>
      </c>
      <c r="E187" s="42" t="s">
        <v>81</v>
      </c>
      <c r="F187" s="43">
        <v>240</v>
      </c>
      <c r="G187" s="43">
        <v>17.54</v>
      </c>
      <c r="H187" s="43">
        <v>8.5299999999999994</v>
      </c>
      <c r="I187" s="43">
        <v>48.6</v>
      </c>
      <c r="J187" s="43">
        <v>411.01</v>
      </c>
      <c r="K187" s="44" t="s">
        <v>82</v>
      </c>
      <c r="L187" s="43">
        <v>37.5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tr">
        <f t="shared" ref="E189:K189" si="125">E151</f>
        <v>Кисель фруктовый витаминизированный</v>
      </c>
      <c r="F189" s="43">
        <v>180</v>
      </c>
      <c r="G189" s="43">
        <v>7.83</v>
      </c>
      <c r="H189" s="43">
        <v>7.92</v>
      </c>
      <c r="I189" s="43">
        <v>49.32</v>
      </c>
      <c r="J189" s="43">
        <v>305.10000000000002</v>
      </c>
      <c r="K189" s="44">
        <f t="shared" si="125"/>
        <v>118</v>
      </c>
      <c r="L189" s="43">
        <v>4</v>
      </c>
    </row>
    <row r="190" spans="1:12" ht="15" x14ac:dyDescent="0.25">
      <c r="A190" s="23"/>
      <c r="B190" s="15"/>
      <c r="C190" s="11"/>
      <c r="D190" s="7" t="s">
        <v>31</v>
      </c>
      <c r="E190" s="42" t="str">
        <f t="shared" ref="E190:K191" si="126">E38</f>
        <v>Хлеб пшеничный</v>
      </c>
      <c r="F190" s="43">
        <f t="shared" si="126"/>
        <v>25</v>
      </c>
      <c r="G190" s="43">
        <f t="shared" si="126"/>
        <v>1.69</v>
      </c>
      <c r="H190" s="43">
        <f t="shared" si="126"/>
        <v>0.2</v>
      </c>
      <c r="I190" s="43">
        <f t="shared" si="126"/>
        <v>12.5</v>
      </c>
      <c r="J190" s="43">
        <f t="shared" si="126"/>
        <v>58.6</v>
      </c>
      <c r="K190" s="44" t="str">
        <f t="shared" si="126"/>
        <v>н</v>
      </c>
      <c r="L190" s="43">
        <v>1.3</v>
      </c>
    </row>
    <row r="191" spans="1:12" ht="15" x14ac:dyDescent="0.25">
      <c r="A191" s="23"/>
      <c r="B191" s="15"/>
      <c r="C191" s="11"/>
      <c r="D191" s="7" t="s">
        <v>32</v>
      </c>
      <c r="E191" s="42" t="str">
        <f t="shared" si="126"/>
        <v>Хлеб ржаной</v>
      </c>
      <c r="F191" s="43">
        <f t="shared" si="126"/>
        <v>25</v>
      </c>
      <c r="G191" s="43">
        <f t="shared" si="126"/>
        <v>1.39</v>
      </c>
      <c r="H191" s="43">
        <f t="shared" si="126"/>
        <v>0.28000000000000003</v>
      </c>
      <c r="I191" s="43">
        <f t="shared" si="126"/>
        <v>12.2</v>
      </c>
      <c r="J191" s="43">
        <f t="shared" si="126"/>
        <v>56.83</v>
      </c>
      <c r="K191" s="44" t="str">
        <f t="shared" si="126"/>
        <v>н</v>
      </c>
      <c r="L191" s="43">
        <v>1.4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127">SUM(G185:G193)</f>
        <v>34.47</v>
      </c>
      <c r="H194" s="19">
        <f t="shared" si="127"/>
        <v>20.010000000000002</v>
      </c>
      <c r="I194" s="19">
        <f t="shared" si="127"/>
        <v>146.34</v>
      </c>
      <c r="J194" s="19">
        <f t="shared" si="127"/>
        <v>979.1400000000001</v>
      </c>
      <c r="K194" s="25"/>
      <c r="L194" s="19">
        <f t="shared" ref="L194" si="128">SUM(L185:L193)</f>
        <v>58.499999999999993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1260</v>
      </c>
      <c r="G195" s="32">
        <f t="shared" ref="G195" si="129">G184+G194</f>
        <v>54.33</v>
      </c>
      <c r="H195" s="32">
        <f t="shared" ref="H195" si="130">H184+H194</f>
        <v>41.42</v>
      </c>
      <c r="I195" s="32">
        <f t="shared" ref="I195" si="131">I184+I194</f>
        <v>224.10000000000002</v>
      </c>
      <c r="J195" s="32">
        <f t="shared" ref="J195:L195" si="132">J184+J194</f>
        <v>1572.8200000000002</v>
      </c>
      <c r="K195" s="32"/>
      <c r="L195" s="32">
        <f t="shared" si="132"/>
        <v>152.29999999999998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1263</v>
      </c>
      <c r="G196" s="34">
        <f t="shared" ref="G196:J196" si="133">(G24+G43+G62+G81+G100+G119+G138+G157+G176+G195)/(IF(G24=0,0,1)+IF(G43=0,0,1)+IF(G62=0,0,1)+IF(G81=0,0,1)+IF(G100=0,0,1)+IF(G119=0,0,1)+IF(G138=0,0,1)+IF(G157=0,0,1)+IF(G176=0,0,1)+IF(G195=0,0,1))</f>
        <v>49.752899999999997</v>
      </c>
      <c r="H196" s="34">
        <f t="shared" si="133"/>
        <v>42.278399999999998</v>
      </c>
      <c r="I196" s="34">
        <f t="shared" si="133"/>
        <v>199.57599999999996</v>
      </c>
      <c r="J196" s="34">
        <f t="shared" si="133"/>
        <v>1434.444</v>
      </c>
      <c r="K196" s="34"/>
      <c r="L196" s="34">
        <f t="shared" ref="L196" si="134">(L24+L43+L62+L81+L100+L119+L138+L157+L176+L195)/(IF(L24=0,0,1)+IF(L43=0,0,1)+IF(L62=0,0,1)+IF(L81=0,0,1)+IF(L100=0,0,1)+IF(L119=0,0,1)+IF(L138=0,0,1)+IF(L157=0,0,1)+IF(L176=0,0,1)+IF(L195=0,0,1))</f>
        <v>137.93699999999998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2023-10-23T07:15:16Z</cp:lastPrinted>
  <dcterms:created xsi:type="dcterms:W3CDTF">2022-05-16T14:23:56Z</dcterms:created>
  <dcterms:modified xsi:type="dcterms:W3CDTF">2023-10-23T12:01:40Z</dcterms:modified>
</cp:coreProperties>
</file>